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Архив\исходяїщие\2024\07-ЛИПЕНЬ\12\Виконання 1 пів. 2024 МВК\"/>
    </mc:Choice>
  </mc:AlternateContent>
  <xr:revisionPtr revIDLastSave="0" documentId="13_ncr:1_{4C1A497C-44A4-4978-ABDB-7E01A9DBC33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МВК'!$A$1:$K$23</definedName>
    <definedName name="_xlnm.Print_Area" localSheetId="1">'додаток 3 МВК'!$A$1:$K$16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8" l="1"/>
  <c r="J11" i="8" l="1"/>
  <c r="J12" i="8"/>
  <c r="J10" i="9" l="1"/>
  <c r="H10" i="9"/>
  <c r="J11" i="9" l="1"/>
  <c r="J12" i="9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J9" i="9" l="1"/>
  <c r="E11" i="9"/>
  <c r="K11" i="9" s="1"/>
  <c r="E12" i="9" l="1"/>
  <c r="K12" i="9" s="1"/>
  <c r="C18" i="8" l="1"/>
  <c r="C13" i="9" l="1"/>
  <c r="D13" i="9"/>
  <c r="F13" i="9"/>
  <c r="G13" i="9"/>
  <c r="I13" i="9"/>
  <c r="H13" i="9" l="1"/>
  <c r="E8" i="8"/>
  <c r="H8" i="8"/>
  <c r="I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G18" i="8"/>
  <c r="E9" i="9"/>
  <c r="E10" i="9"/>
  <c r="J13" i="9"/>
  <c r="E13" i="9" l="1"/>
  <c r="K17" i="8"/>
  <c r="K16" i="8"/>
  <c r="K15" i="8"/>
  <c r="K14" i="8"/>
  <c r="K13" i="8"/>
  <c r="K12" i="8"/>
  <c r="K11" i="8"/>
  <c r="K10" i="8"/>
  <c r="K9" i="8"/>
  <c r="J18" i="8"/>
  <c r="K10" i="9"/>
  <c r="K13" i="9" s="1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<sst xmlns="http://schemas.openxmlformats.org/spreadsheetml/2006/main" count="72" uniqueCount="54">
  <si>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</si>
  <si>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</si>
  <si>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</si>
  <si>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</si>
  <si>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</si>
  <si>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</si>
  <si>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</si>
  <si>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</si>
  <si>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</si>
  <si>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</si>
  <si>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</si>
  <si>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</si>
  <si>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</si>
  <si>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</si>
  <si>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</si>
  <si>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</si>
  <si>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</si>
  <si>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</si>
  <si>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</si>
  <si>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</si>
  <si>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</si>
  <si>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</si>
  <si>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</si>
  <si>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</si>
  <si>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</si>
  <si>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</si>
  <si>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</si>
  <si>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</si>
  <si>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</si>
  <si>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</si>
  <si>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</si>
  <si>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</si>
  <si>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</si>
  <si>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</si>
  <si>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</si>
  <si>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</si>
  <si>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</si>
  <si>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</si>
  <si>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</si>
  <si>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</si>
  <si>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</si>
  <si>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</si>
  <si>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</si>
  <si>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Надання  довгострокових кредитів індивідуальних забудовникам житла на селі </t>
  </si>
  <si>
    <t>до рішення  виконавчого комітету</t>
  </si>
  <si>
    <t>до рішення виконавчого комітету</t>
  </si>
  <si>
    <t xml:space="preserve">Планові показники на  2024 рік </t>
  </si>
  <si>
    <t xml:space="preserve">Видатки бюджету Глухівської міської територіальної громади  за І півріччя 2024 р. </t>
  </si>
  <si>
    <t xml:space="preserve">Кредитування з бюджету Глухівської міської територіальної громади за І півріччя 2024 р. </t>
  </si>
  <si>
    <t>Касові видатки за 1 півріччя 2024 р.</t>
  </si>
  <si>
    <t>Секретар міської ради</t>
  </si>
  <si>
    <t xml:space="preserve">                   Людмила ВАСЯНОВИЧ</t>
  </si>
  <si>
    <t>18.07.2024 № 171</t>
  </si>
  <si>
    <t>18.07.2024  № 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</si>
</sst>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 applyFont="0" applyFill="0" applyBorder="0" applyAlignment="0" applyProtection="0"/>
    <xf numFmtId="0" fontId="1" fillId="0" borderId="0"/>
    <xf numFmtId="0" fontId="12" fillId="0" borderId="0"/>
  </cellStyleXfs>
  <cellXfs count="84">
    <xf numFmtId="0" fontId="0" fillId="0" borderId="0" xfId="0"/>
    <xf numFmtId="0" fontId="6" fillId="0" borderId="0" xfId="0" applyFont="1"/>
    <xf numFmtId="0" fontId="4" fillId="0" borderId="0" xfId="0" applyFont="1"/>
    <xf numFmtId="0" fontId="6" fillId="0" borderId="1" xfId="0" applyFont="1" applyBorder="1"/>
    <xf numFmtId="0" fontId="7" fillId="0" borderId="0" xfId="0" applyFont="1"/>
    <xf numFmtId="0" fontId="6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justify"/>
    </xf>
    <xf numFmtId="0" fontId="2" fillId="0" borderId="0" xfId="0" applyFont="1"/>
    <xf numFmtId="0" fontId="7" fillId="0" borderId="1" xfId="0" applyFont="1" applyBorder="1"/>
    <xf numFmtId="0" fontId="6" fillId="0" borderId="0" xfId="0" applyFont="1" applyAlignment="1">
      <alignment horizontal="justify"/>
    </xf>
    <xf numFmtId="164" fontId="6" fillId="0" borderId="0" xfId="0" applyNumberFormat="1" applyFont="1"/>
    <xf numFmtId="0" fontId="8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/>
    </xf>
    <xf numFmtId="0" fontId="9" fillId="0" borderId="0" xfId="0" applyFont="1"/>
    <xf numFmtId="164" fontId="7" fillId="0" borderId="0" xfId="0" applyNumberFormat="1" applyFont="1"/>
    <xf numFmtId="0" fontId="2" fillId="0" borderId="0" xfId="0" applyFont="1" applyAlignment="1">
      <alignment horizontal="justify"/>
    </xf>
    <xf numFmtId="0" fontId="6" fillId="0" borderId="1" xfId="0" applyFont="1" applyBorder="1" applyAlignment="1">
      <alignment horizontal="justify" textRotation="90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0" xfId="0" applyFont="1" applyFill="1"/>
    <xf numFmtId="0" fontId="6" fillId="2" borderId="0" xfId="0" applyFont="1" applyFill="1"/>
    <xf numFmtId="49" fontId="7" fillId="2" borderId="1" xfId="0" quotePrefix="1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0" xfId="0" quotePrefix="1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164" fontId="6" fillId="2" borderId="0" xfId="0" applyNumberFormat="1" applyFont="1" applyFill="1"/>
    <xf numFmtId="164" fontId="7" fillId="2" borderId="0" xfId="0" applyNumberFormat="1" applyFont="1" applyFill="1"/>
    <xf numFmtId="0" fontId="6" fillId="2" borderId="0" xfId="0" applyFont="1" applyFill="1" applyAlignment="1">
      <alignment horizontal="justify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/>
    </xf>
    <xf numFmtId="0" fontId="2" fillId="2" borderId="0" xfId="0" applyFont="1" applyFill="1" applyAlignment="1">
      <alignment horizontal="justify"/>
    </xf>
    <xf numFmtId="0" fontId="6" fillId="2" borderId="1" xfId="0" applyFont="1" applyFill="1" applyBorder="1"/>
    <xf numFmtId="0" fontId="7" fillId="2" borderId="1" xfId="0" applyFont="1" applyFill="1" applyBorder="1"/>
    <xf numFmtId="0" fontId="2" fillId="2" borderId="0" xfId="0" applyFont="1" applyFill="1"/>
    <xf numFmtId="164" fontId="7" fillId="0" borderId="0" xfId="0" applyNumberFormat="1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2" borderId="1" xfId="0" quotePrefix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textRotation="90"/>
    </xf>
    <xf numFmtId="164" fontId="12" fillId="0" borderId="1" xfId="4" applyNumberFormat="1" applyBorder="1" applyAlignment="1">
      <alignment vertical="center"/>
    </xf>
    <xf numFmtId="164" fontId="13" fillId="2" borderId="0" xfId="0" applyNumberFormat="1" applyFont="1" applyFill="1" applyAlignment="1">
      <alignment horizont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3" fillId="0" borderId="0" xfId="0" applyFont="1"/>
    <xf numFmtId="0" fontId="13" fillId="0" borderId="0" xfId="0" applyFont="1" applyAlignment="1">
      <alignment horizontal="justify"/>
    </xf>
    <xf numFmtId="164" fontId="13" fillId="0" borderId="0" xfId="0" applyNumberFormat="1" applyFont="1"/>
    <xf numFmtId="0" fontId="13" fillId="2" borderId="0" xfId="0" applyFont="1" applyFill="1"/>
    <xf numFmtId="0" fontId="14" fillId="2" borderId="0" xfId="0" applyFont="1" applyFill="1"/>
    <xf numFmtId="0" fontId="5" fillId="0" borderId="0" xfId="0" applyFont="1" applyAlignment="1">
      <alignment vertical="center"/>
    </xf>
    <xf numFmtId="0" fontId="5" fillId="0" borderId="0" xfId="0" applyFont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0" fontId="15" fillId="0" borderId="0" xfId="0" applyFont="1"/>
    <xf numFmtId="0" fontId="11" fillId="2" borderId="0" xfId="0" applyFont="1" applyFill="1" applyAlignment="1">
      <alignment horizontal="distributed"/>
    </xf>
    <xf numFmtId="0" fontId="6" fillId="0" borderId="0" xfId="0" applyFont="1" applyAlignment="1">
      <alignment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justify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justify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2" borderId="1" xfId="0" applyFont="1" applyFill="1" applyBorder="1" applyAlignment="1">
      <alignment horizontal="justify"/>
    </xf>
  </cellXfs>
  <cellStyles count="5">
    <cellStyle name="Обычный" xfId="0" builtinId="0"/>
    <cellStyle name="Обычный 2" xfId="1" xr:uid="{00000000-0005-0000-0000-000001000000}"/>
    <cellStyle name="Обычный 2 2" xfId="4" xr:uid="{45DB5596-08FF-4742-8CE9-085320FB9F53}"/>
    <cellStyle name="Обычный 3" xfId="3" xr:uid="{5ED3F71D-491C-40B1-957B-E7460A1B637E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  <pageSetUpPr fitToPage="1"/>
  </sheetPr>
  <dimension ref="A1:L28"/>
  <sheetViews>
    <sheetView tabSelected="1" zoomScale="70" zoomScaleNormal="70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A4" sqref="A4:K4"/>
    </sheetView>
  </sheetViews>
  <sheetFormatPr defaultColWidth="9.140625" defaultRowHeight="12.75" x14ac:dyDescent="0.2"/>
  <cols>
    <col min="1" max="1" width="8.140625" style="46" customWidth="1"/>
    <col min="2" max="2" width="22.42578125" style="11" customWidth="1"/>
    <col min="3" max="3" width="15.85546875" style="12" customWidth="1"/>
    <col min="4" max="4" width="11.5703125" style="1" bestFit="1" customWidth="1"/>
    <col min="5" max="5" width="11.5703125" style="4" bestFit="1" customWidth="1"/>
    <col min="6" max="6" width="13.42578125" style="1" customWidth="1"/>
    <col min="7" max="7" width="11.5703125" style="1" bestFit="1" customWidth="1"/>
    <col min="8" max="8" width="9.140625" style="4" customWidth="1"/>
    <col min="9" max="9" width="9.42578125" style="1" customWidth="1"/>
    <col min="10" max="10" width="10" style="1" customWidth="1"/>
    <col min="11" max="11" width="8.42578125" style="4" bestFit="1" customWidth="1"/>
    <col min="12" max="16384" width="9.140625" style="1"/>
  </cols>
  <sheetData>
    <row r="1" spans="1:12" ht="15.6" customHeight="1" x14ac:dyDescent="0.2">
      <c r="H1" s="68" t="s">
        <v>13</v>
      </c>
      <c r="I1" s="68"/>
      <c r="J1" s="68"/>
      <c r="K1" s="1"/>
      <c r="L1" s="5"/>
    </row>
    <row r="2" spans="1:12" ht="16.350000000000001" customHeight="1" x14ac:dyDescent="0.4">
      <c r="C2" s="80"/>
      <c r="D2" s="80"/>
      <c r="H2" s="77" t="s">
        <v>44</v>
      </c>
      <c r="I2" s="77"/>
      <c r="J2" s="77"/>
      <c r="K2" s="77"/>
      <c r="L2" s="13"/>
    </row>
    <row r="3" spans="1:12" x14ac:dyDescent="0.2">
      <c r="H3" s="46" t="s">
        <v>52</v>
      </c>
      <c r="K3" s="1"/>
    </row>
    <row r="4" spans="1:12" ht="18.75" x14ac:dyDescent="0.3">
      <c r="A4" s="79" t="s">
        <v>47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6"/>
    </row>
    <row r="5" spans="1:12" x14ac:dyDescent="0.2">
      <c r="A5" s="17"/>
      <c r="B5" s="4"/>
      <c r="C5" s="18"/>
      <c r="D5" s="6"/>
      <c r="E5" s="6"/>
      <c r="F5" s="6"/>
      <c r="K5" s="1" t="s">
        <v>14</v>
      </c>
    </row>
    <row r="6" spans="1:12" ht="26.45" customHeight="1" x14ac:dyDescent="0.2">
      <c r="A6" s="44" t="s">
        <v>20</v>
      </c>
      <c r="B6" s="75" t="s">
        <v>18</v>
      </c>
      <c r="C6" s="69" t="s">
        <v>46</v>
      </c>
      <c r="D6" s="70"/>
      <c r="E6" s="71"/>
      <c r="F6" s="72" t="s">
        <v>49</v>
      </c>
      <c r="G6" s="73"/>
      <c r="H6" s="74"/>
      <c r="I6" s="78" t="s">
        <v>19</v>
      </c>
      <c r="J6" s="78"/>
      <c r="K6" s="78"/>
    </row>
    <row r="7" spans="1:12" s="7" customFormat="1" ht="14.1" customHeight="1" x14ac:dyDescent="0.2">
      <c r="A7" s="45"/>
      <c r="B7" s="76"/>
      <c r="C7" s="14" t="s">
        <v>3</v>
      </c>
      <c r="D7" s="15" t="s">
        <v>4</v>
      </c>
      <c r="E7" s="16" t="s">
        <v>2</v>
      </c>
      <c r="F7" s="36" t="s">
        <v>3</v>
      </c>
      <c r="G7" s="36" t="s">
        <v>4</v>
      </c>
      <c r="H7" s="37" t="s">
        <v>2</v>
      </c>
      <c r="I7" s="3" t="s">
        <v>3</v>
      </c>
      <c r="J7" s="3" t="s">
        <v>17</v>
      </c>
      <c r="K7" s="10" t="s">
        <v>2</v>
      </c>
    </row>
    <row r="8" spans="1:12" s="26" customFormat="1" x14ac:dyDescent="0.2">
      <c r="A8" s="47" t="s">
        <v>28</v>
      </c>
      <c r="B8" s="29" t="s">
        <v>29</v>
      </c>
      <c r="C8" s="52">
        <v>47388.4</v>
      </c>
      <c r="D8" s="48"/>
      <c r="E8" s="50">
        <f t="shared" ref="E8:E17" si="0">SUM(C8:D8)</f>
        <v>47388.4</v>
      </c>
      <c r="F8" s="52">
        <v>19296.5</v>
      </c>
      <c r="G8" s="49">
        <v>2348.9</v>
      </c>
      <c r="H8" s="50">
        <f t="shared" ref="H8:H17" si="1">SUM(F8:G8)</f>
        <v>21645.4</v>
      </c>
      <c r="I8" s="35">
        <f t="shared" ref="I8:I18" si="2">SUM(F8/C8)*100</f>
        <v>40.719880814714152</v>
      </c>
      <c r="J8" s="35"/>
      <c r="K8" s="25">
        <f t="shared" ref="K8:K18" si="3">SUM(H8/E8)*100</f>
        <v>45.676579078424254</v>
      </c>
    </row>
    <row r="9" spans="1:12" s="27" customFormat="1" x14ac:dyDescent="0.2">
      <c r="A9" s="47" t="s">
        <v>21</v>
      </c>
      <c r="B9" s="29" t="s">
        <v>30</v>
      </c>
      <c r="C9" s="52">
        <v>194745.9</v>
      </c>
      <c r="D9" s="48">
        <v>7546.8</v>
      </c>
      <c r="E9" s="50">
        <f t="shared" si="0"/>
        <v>202292.69999999998</v>
      </c>
      <c r="F9" s="52">
        <v>82391.600000000006</v>
      </c>
      <c r="G9" s="49">
        <v>1464.8</v>
      </c>
      <c r="H9" s="50">
        <f t="shared" si="1"/>
        <v>83856.400000000009</v>
      </c>
      <c r="I9" s="35">
        <f t="shared" si="2"/>
        <v>42.307232141986049</v>
      </c>
      <c r="J9" s="35">
        <f t="shared" ref="J9:J18" si="4">SUM(G9/D9)*100</f>
        <v>19.409551068002333</v>
      </c>
      <c r="K9" s="25">
        <f t="shared" ref="K9:K17" si="5">SUM(H9/E9)*100</f>
        <v>41.453003494441475</v>
      </c>
    </row>
    <row r="10" spans="1:12" s="27" customFormat="1" x14ac:dyDescent="0.2">
      <c r="A10" s="47" t="s">
        <v>22</v>
      </c>
      <c r="B10" s="29" t="s">
        <v>31</v>
      </c>
      <c r="C10" s="52">
        <v>14353.2</v>
      </c>
      <c r="D10" s="48"/>
      <c r="E10" s="50">
        <f t="shared" si="0"/>
        <v>14353.2</v>
      </c>
      <c r="F10" s="52">
        <v>7113.9</v>
      </c>
      <c r="G10" s="49"/>
      <c r="H10" s="50">
        <f t="shared" si="1"/>
        <v>7113.9</v>
      </c>
      <c r="I10" s="35">
        <f t="shared" si="2"/>
        <v>49.563163615082345</v>
      </c>
      <c r="J10" s="35"/>
      <c r="K10" s="25">
        <f t="shared" si="5"/>
        <v>49.563163615082345</v>
      </c>
    </row>
    <row r="11" spans="1:12" s="27" customFormat="1" ht="25.5" x14ac:dyDescent="0.2">
      <c r="A11" s="47" t="s">
        <v>27</v>
      </c>
      <c r="B11" s="29" t="s">
        <v>32</v>
      </c>
      <c r="C11" s="52">
        <v>22179.4</v>
      </c>
      <c r="D11" s="48">
        <v>214.6</v>
      </c>
      <c r="E11" s="50">
        <f t="shared" si="0"/>
        <v>22394</v>
      </c>
      <c r="F11" s="52">
        <v>9550</v>
      </c>
      <c r="G11" s="49">
        <v>624.6</v>
      </c>
      <c r="H11" s="50">
        <f t="shared" si="1"/>
        <v>10174.6</v>
      </c>
      <c r="I11" s="35">
        <f t="shared" si="2"/>
        <v>43.057972713418756</v>
      </c>
      <c r="J11" s="35">
        <f t="shared" si="4"/>
        <v>291.05312208760489</v>
      </c>
      <c r="K11" s="25">
        <f t="shared" si="5"/>
        <v>45.434491381620077</v>
      </c>
    </row>
    <row r="12" spans="1:12" s="27" customFormat="1" x14ac:dyDescent="0.2">
      <c r="A12" s="47" t="s">
        <v>23</v>
      </c>
      <c r="B12" s="29" t="s">
        <v>33</v>
      </c>
      <c r="C12" s="52">
        <v>16233.6</v>
      </c>
      <c r="D12" s="48">
        <v>30.4</v>
      </c>
      <c r="E12" s="50">
        <f t="shared" si="0"/>
        <v>16264</v>
      </c>
      <c r="F12" s="52">
        <v>6179</v>
      </c>
      <c r="G12" s="49">
        <v>80.099999999999994</v>
      </c>
      <c r="H12" s="50">
        <f t="shared" si="1"/>
        <v>6259.1</v>
      </c>
      <c r="I12" s="35">
        <f t="shared" si="2"/>
        <v>38.063029765424801</v>
      </c>
      <c r="J12" s="35">
        <f t="shared" si="4"/>
        <v>263.48684210526312</v>
      </c>
      <c r="K12" s="25">
        <f t="shared" si="5"/>
        <v>38.484382685686178</v>
      </c>
    </row>
    <row r="13" spans="1:12" s="26" customFormat="1" ht="12.75" customHeight="1" x14ac:dyDescent="0.2">
      <c r="A13" s="47" t="s">
        <v>24</v>
      </c>
      <c r="B13" s="29" t="s">
        <v>34</v>
      </c>
      <c r="C13" s="52">
        <v>6181.9</v>
      </c>
      <c r="D13" s="48"/>
      <c r="E13" s="50">
        <f t="shared" si="0"/>
        <v>6181.9</v>
      </c>
      <c r="F13" s="52">
        <v>2007</v>
      </c>
      <c r="G13" s="49">
        <v>72.599999999999994</v>
      </c>
      <c r="H13" s="50">
        <f t="shared" si="1"/>
        <v>2079.6</v>
      </c>
      <c r="I13" s="35">
        <f t="shared" si="2"/>
        <v>32.465746776880891</v>
      </c>
      <c r="J13" s="35"/>
      <c r="K13" s="25">
        <f t="shared" si="5"/>
        <v>33.640142998107379</v>
      </c>
    </row>
    <row r="14" spans="1:12" s="26" customFormat="1" ht="25.5" x14ac:dyDescent="0.2">
      <c r="A14" s="47" t="s">
        <v>25</v>
      </c>
      <c r="B14" s="29" t="s">
        <v>35</v>
      </c>
      <c r="C14" s="52">
        <v>12635</v>
      </c>
      <c r="D14" s="48">
        <v>106.9</v>
      </c>
      <c r="E14" s="50">
        <f t="shared" si="0"/>
        <v>12741.9</v>
      </c>
      <c r="F14" s="52">
        <v>4781</v>
      </c>
      <c r="G14" s="49"/>
      <c r="H14" s="50">
        <f t="shared" si="1"/>
        <v>4781</v>
      </c>
      <c r="I14" s="35">
        <f t="shared" si="2"/>
        <v>37.8393351800554</v>
      </c>
      <c r="J14" s="35">
        <f t="shared" si="4"/>
        <v>0</v>
      </c>
      <c r="K14" s="25">
        <f t="shared" si="5"/>
        <v>37.521876643200777</v>
      </c>
    </row>
    <row r="15" spans="1:12" s="26" customFormat="1" x14ac:dyDescent="0.2">
      <c r="A15" s="47" t="s">
        <v>36</v>
      </c>
      <c r="B15" s="29" t="s">
        <v>37</v>
      </c>
      <c r="C15" s="52">
        <v>10021.799999999999</v>
      </c>
      <c r="D15" s="48">
        <v>8399.2999999999993</v>
      </c>
      <c r="E15" s="50">
        <f t="shared" si="0"/>
        <v>18421.099999999999</v>
      </c>
      <c r="F15" s="52">
        <v>564.5</v>
      </c>
      <c r="G15" s="49">
        <v>4407.2</v>
      </c>
      <c r="H15" s="50">
        <f t="shared" si="1"/>
        <v>4971.7</v>
      </c>
      <c r="I15" s="35">
        <f t="shared" si="2"/>
        <v>5.6327206689417073</v>
      </c>
      <c r="J15" s="35">
        <f t="shared" si="4"/>
        <v>52.471039253271115</v>
      </c>
      <c r="K15" s="25">
        <f t="shared" si="5"/>
        <v>26.989159170733561</v>
      </c>
    </row>
    <row r="16" spans="1:12" s="26" customFormat="1" x14ac:dyDescent="0.2">
      <c r="A16" s="47" t="s">
        <v>26</v>
      </c>
      <c r="B16" s="29" t="s">
        <v>38</v>
      </c>
      <c r="C16" s="52">
        <v>4514.2</v>
      </c>
      <c r="D16" s="48">
        <v>525</v>
      </c>
      <c r="E16" s="50">
        <f t="shared" si="0"/>
        <v>5039.2</v>
      </c>
      <c r="F16" s="52">
        <v>1229.7</v>
      </c>
      <c r="G16" s="49">
        <v>851.3</v>
      </c>
      <c r="H16" s="50">
        <f t="shared" si="1"/>
        <v>2081</v>
      </c>
      <c r="I16" s="35">
        <f t="shared" si="2"/>
        <v>27.240707102033586</v>
      </c>
      <c r="J16" s="35">
        <f t="shared" si="4"/>
        <v>162.15238095238092</v>
      </c>
      <c r="K16" s="25">
        <f t="shared" si="5"/>
        <v>41.296237498015557</v>
      </c>
    </row>
    <row r="17" spans="1:11" s="27" customFormat="1" ht="25.5" x14ac:dyDescent="0.2">
      <c r="A17" s="47" t="s">
        <v>39</v>
      </c>
      <c r="B17" s="29" t="s">
        <v>40</v>
      </c>
      <c r="C17" s="52">
        <v>850</v>
      </c>
      <c r="D17" s="48">
        <v>1350</v>
      </c>
      <c r="E17" s="50">
        <f t="shared" si="0"/>
        <v>2200</v>
      </c>
      <c r="F17" s="52">
        <v>850</v>
      </c>
      <c r="G17" s="49">
        <v>1350</v>
      </c>
      <c r="H17" s="50">
        <f t="shared" si="1"/>
        <v>2200</v>
      </c>
      <c r="I17" s="35">
        <f t="shared" si="2"/>
        <v>100</v>
      </c>
      <c r="J17" s="35">
        <f t="shared" si="4"/>
        <v>100</v>
      </c>
      <c r="K17" s="25">
        <f t="shared" si="5"/>
        <v>100</v>
      </c>
    </row>
    <row r="18" spans="1:11" s="27" customFormat="1" ht="21.75" customHeight="1" x14ac:dyDescent="0.2">
      <c r="A18" s="28"/>
      <c r="B18" s="29" t="s">
        <v>1</v>
      </c>
      <c r="C18" s="50">
        <f>SUM(C8+C9+C10+C11+C12+C13+C14+C15+C16+C17)</f>
        <v>329103.40000000002</v>
      </c>
      <c r="D18" s="50">
        <f t="shared" ref="D18:H18" si="6">SUM(D8+D9+D10+D11+D12+D13+D14+D15+D16+D17)</f>
        <v>18173</v>
      </c>
      <c r="E18" s="50">
        <f t="shared" si="6"/>
        <v>347276.4</v>
      </c>
      <c r="F18" s="50">
        <f t="shared" si="6"/>
        <v>133963.20000000001</v>
      </c>
      <c r="G18" s="50">
        <f t="shared" si="6"/>
        <v>11199.5</v>
      </c>
      <c r="H18" s="50">
        <f t="shared" si="6"/>
        <v>145162.70000000004</v>
      </c>
      <c r="I18" s="25">
        <f t="shared" si="2"/>
        <v>40.705504713716117</v>
      </c>
      <c r="J18" s="25">
        <f t="shared" si="4"/>
        <v>61.627139162493805</v>
      </c>
      <c r="K18" s="25">
        <f t="shared" si="3"/>
        <v>41.800335410065301</v>
      </c>
    </row>
    <row r="19" spans="1:11" s="27" customFormat="1" ht="17.45" customHeight="1" x14ac:dyDescent="0.2">
      <c r="A19" s="30"/>
      <c r="B19" s="31"/>
      <c r="C19" s="43"/>
      <c r="D19" s="43"/>
      <c r="E19" s="43"/>
      <c r="F19" s="43"/>
      <c r="G19" s="43"/>
      <c r="H19" s="43"/>
      <c r="I19" s="32"/>
      <c r="J19" s="33"/>
      <c r="K19" s="33"/>
    </row>
    <row r="20" spans="1:11" s="27" customFormat="1" ht="18.75" x14ac:dyDescent="0.3">
      <c r="A20" s="63" t="s">
        <v>50</v>
      </c>
      <c r="B20" s="64"/>
      <c r="C20" s="65"/>
      <c r="D20" s="65"/>
      <c r="E20" s="65"/>
      <c r="F20" s="65" t="s">
        <v>51</v>
      </c>
      <c r="G20" s="65"/>
      <c r="H20" s="53"/>
      <c r="K20" s="26"/>
    </row>
    <row r="21" spans="1:11" ht="18.75" x14ac:dyDescent="0.3">
      <c r="A21" s="61"/>
      <c r="B21" s="66"/>
      <c r="C21" s="62"/>
      <c r="D21" s="62"/>
      <c r="E21" s="62"/>
      <c r="F21" s="62"/>
      <c r="G21" s="62"/>
      <c r="H21" s="56"/>
      <c r="I21" s="27"/>
      <c r="J21" s="27"/>
      <c r="K21" s="27"/>
    </row>
    <row r="22" spans="1:11" ht="15.75" x14ac:dyDescent="0.25">
      <c r="A22" s="54"/>
      <c r="B22" s="57"/>
      <c r="C22" s="58"/>
      <c r="D22" s="56"/>
      <c r="E22" s="54"/>
      <c r="F22" s="56"/>
      <c r="G22" s="56"/>
      <c r="H22" s="55"/>
      <c r="I22" s="27"/>
      <c r="J22" s="27"/>
      <c r="K22" s="26"/>
    </row>
    <row r="23" spans="1:11" x14ac:dyDescent="0.2">
      <c r="I23" s="27"/>
      <c r="J23" s="27"/>
      <c r="K23" s="26"/>
    </row>
    <row r="24" spans="1:11" x14ac:dyDescent="0.2">
      <c r="I24" s="27"/>
      <c r="J24" s="27"/>
      <c r="K24" s="26"/>
    </row>
    <row r="25" spans="1:11" ht="61.35" customHeight="1" x14ac:dyDescent="0.2">
      <c r="B25" s="34"/>
      <c r="C25" s="67"/>
      <c r="D25" s="67"/>
      <c r="E25" s="67"/>
      <c r="F25" s="67"/>
      <c r="G25" s="67"/>
      <c r="H25" s="67"/>
    </row>
    <row r="26" spans="1:11" x14ac:dyDescent="0.2">
      <c r="B26" s="34"/>
      <c r="C26" s="67"/>
      <c r="D26" s="67"/>
      <c r="E26" s="67"/>
      <c r="F26" s="67"/>
      <c r="G26" s="67"/>
      <c r="H26" s="67"/>
    </row>
    <row r="27" spans="1:11" x14ac:dyDescent="0.2">
      <c r="B27" s="34"/>
      <c r="C27" s="67"/>
      <c r="D27" s="67"/>
      <c r="E27" s="67"/>
      <c r="F27" s="67"/>
      <c r="G27" s="67"/>
      <c r="H27" s="67"/>
    </row>
    <row r="28" spans="1:11" x14ac:dyDescent="0.2">
      <c r="B28" s="34"/>
      <c r="C28" s="67"/>
      <c r="D28" s="67"/>
      <c r="E28" s="67"/>
      <c r="F28" s="67"/>
      <c r="G28" s="67"/>
      <c r="H28" s="67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3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9"/>
    <pageSetUpPr fitToPage="1"/>
  </sheetPr>
  <dimension ref="A1:L121"/>
  <sheetViews>
    <sheetView showZeros="0" zoomScale="70" zoomScaleNormal="70" workbookViewId="0">
      <selection activeCell="H4" sqref="H4"/>
    </sheetView>
  </sheetViews>
  <sheetFormatPr defaultColWidth="9.140625" defaultRowHeight="12.75" x14ac:dyDescent="0.2"/>
  <cols>
    <col min="1" max="1" width="7.42578125" style="9" customWidth="1"/>
    <col min="2" max="2" width="43.5703125" style="9" customWidth="1"/>
    <col min="3" max="3" width="5.42578125" style="9" customWidth="1"/>
    <col min="4" max="4" width="5.85546875" style="9" bestFit="1" customWidth="1"/>
    <col min="5" max="5" width="5.140625" style="9" bestFit="1" customWidth="1"/>
    <col min="6" max="7" width="5.5703125" style="9" customWidth="1"/>
    <col min="8" max="8" width="5.140625" style="9" bestFit="1" customWidth="1"/>
    <col min="9" max="9" width="5.85546875" style="9" bestFit="1" customWidth="1"/>
    <col min="10" max="11" width="8.140625" style="9" bestFit="1" customWidth="1"/>
    <col min="12" max="16384" width="9.140625" style="9"/>
  </cols>
  <sheetData>
    <row r="1" spans="1:12" ht="12.75" customHeight="1" x14ac:dyDescent="0.2">
      <c r="G1" s="5"/>
      <c r="H1" s="81" t="s">
        <v>5</v>
      </c>
      <c r="I1" s="81"/>
      <c r="J1" s="81"/>
      <c r="K1" s="81"/>
    </row>
    <row r="2" spans="1:12" x14ac:dyDescent="0.2">
      <c r="G2" s="19"/>
      <c r="H2" s="77" t="s">
        <v>45</v>
      </c>
      <c r="I2" s="77"/>
      <c r="J2" s="77"/>
      <c r="K2" s="77"/>
    </row>
    <row r="3" spans="1:12" x14ac:dyDescent="0.2">
      <c r="G3" s="1"/>
      <c r="H3" s="82" t="s">
        <v>53</v>
      </c>
      <c r="I3" s="82"/>
      <c r="J3" s="82"/>
      <c r="K3" s="82"/>
    </row>
    <row r="4" spans="1:12" ht="15" x14ac:dyDescent="0.2">
      <c r="F4" s="20"/>
      <c r="G4" s="21"/>
      <c r="H4" s="20"/>
      <c r="I4" s="20"/>
    </row>
    <row r="5" spans="1:12" ht="18.75" x14ac:dyDescent="0.3">
      <c r="A5" s="79" t="s">
        <v>48</v>
      </c>
      <c r="B5" s="79"/>
      <c r="C5" s="79"/>
      <c r="D5" s="79"/>
      <c r="E5" s="79"/>
      <c r="F5" s="79"/>
      <c r="G5" s="79"/>
      <c r="H5" s="79"/>
      <c r="I5" s="79"/>
      <c r="J5" s="79"/>
      <c r="K5" s="79"/>
    </row>
    <row r="6" spans="1:12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 t="s">
        <v>14</v>
      </c>
    </row>
    <row r="7" spans="1:12" s="23" customFormat="1" ht="52.35" customHeight="1" x14ac:dyDescent="0.2">
      <c r="A7" s="78" t="s">
        <v>0</v>
      </c>
      <c r="B7" s="78" t="s">
        <v>6</v>
      </c>
      <c r="C7" s="83" t="s">
        <v>46</v>
      </c>
      <c r="D7" s="83"/>
      <c r="E7" s="83"/>
      <c r="F7" s="72" t="s">
        <v>49</v>
      </c>
      <c r="G7" s="73"/>
      <c r="H7" s="74"/>
      <c r="I7" s="78" t="s">
        <v>19</v>
      </c>
      <c r="J7" s="78"/>
      <c r="K7" s="78"/>
    </row>
    <row r="8" spans="1:12" s="23" customFormat="1" ht="59.25" customHeight="1" x14ac:dyDescent="0.2">
      <c r="A8" s="78"/>
      <c r="B8" s="78"/>
      <c r="C8" s="51" t="s">
        <v>7</v>
      </c>
      <c r="D8" s="51" t="s">
        <v>8</v>
      </c>
      <c r="E8" s="51" t="s">
        <v>2</v>
      </c>
      <c r="F8" s="24" t="s">
        <v>7</v>
      </c>
      <c r="G8" s="24" t="s">
        <v>8</v>
      </c>
      <c r="H8" s="24" t="s">
        <v>2</v>
      </c>
      <c r="I8" s="24" t="s">
        <v>7</v>
      </c>
      <c r="J8" s="24" t="s">
        <v>8</v>
      </c>
      <c r="K8" s="24" t="s">
        <v>2</v>
      </c>
    </row>
    <row r="9" spans="1:12" s="39" customFormat="1" ht="38.25" x14ac:dyDescent="0.2">
      <c r="A9" s="38">
        <v>8821</v>
      </c>
      <c r="B9" s="38" t="s">
        <v>9</v>
      </c>
      <c r="C9" s="35"/>
      <c r="D9" s="35">
        <v>4.7</v>
      </c>
      <c r="E9" s="35">
        <f>SUM(C9:D9)</f>
        <v>4.7</v>
      </c>
      <c r="F9" s="35"/>
      <c r="G9" s="35"/>
      <c r="H9" s="35"/>
      <c r="I9" s="35"/>
      <c r="J9" s="35">
        <f>SUM(G9/D9)*100</f>
        <v>0</v>
      </c>
      <c r="K9" s="35"/>
    </row>
    <row r="10" spans="1:12" s="39" customFormat="1" ht="58.35" customHeight="1" x14ac:dyDescent="0.2">
      <c r="A10" s="38">
        <v>8822</v>
      </c>
      <c r="B10" s="38" t="s">
        <v>41</v>
      </c>
      <c r="C10" s="35"/>
      <c r="D10" s="35">
        <v>-5</v>
      </c>
      <c r="E10" s="35">
        <f>SUM(C10:D10)</f>
        <v>-5</v>
      </c>
      <c r="F10" s="35"/>
      <c r="G10" s="35"/>
      <c r="H10" s="35">
        <f>SUM(F10:G10)</f>
        <v>0</v>
      </c>
      <c r="I10" s="35"/>
      <c r="J10" s="35">
        <f>SUM(G10/D10)*100</f>
        <v>0</v>
      </c>
      <c r="K10" s="35">
        <f>SUM(H10/E10)*100</f>
        <v>0</v>
      </c>
    </row>
    <row r="11" spans="1:12" s="39" customFormat="1" ht="42.6" customHeight="1" x14ac:dyDescent="0.2">
      <c r="A11" s="38">
        <v>8831</v>
      </c>
      <c r="B11" s="38" t="s">
        <v>43</v>
      </c>
      <c r="C11" s="35"/>
      <c r="D11" s="35">
        <v>8.5</v>
      </c>
      <c r="E11" s="35">
        <f>SUM(C11:D11)</f>
        <v>8.5</v>
      </c>
      <c r="F11" s="35"/>
      <c r="G11" s="35"/>
      <c r="H11" s="35"/>
      <c r="I11" s="35"/>
      <c r="J11" s="35">
        <f>SUM(G11/D11)*100</f>
        <v>0</v>
      </c>
      <c r="K11" s="35">
        <f>SUM(H11/E11)*100</f>
        <v>0</v>
      </c>
    </row>
    <row r="12" spans="1:12" s="39" customFormat="1" ht="42.6" customHeight="1" x14ac:dyDescent="0.2">
      <c r="A12" s="38">
        <v>8832</v>
      </c>
      <c r="B12" s="38" t="s">
        <v>42</v>
      </c>
      <c r="C12" s="35"/>
      <c r="D12" s="35">
        <v>-9</v>
      </c>
      <c r="E12" s="35">
        <f>SUM(C12:D12)</f>
        <v>-9</v>
      </c>
      <c r="F12" s="35"/>
      <c r="G12" s="35">
        <v>-0.9</v>
      </c>
      <c r="H12" s="35">
        <v>-0.9</v>
      </c>
      <c r="I12" s="35"/>
      <c r="J12" s="35">
        <f>SUM(G12/D12)*100</f>
        <v>10</v>
      </c>
      <c r="K12" s="35">
        <f>SUM(H12/E12)*100</f>
        <v>10</v>
      </c>
    </row>
    <row r="13" spans="1:12" s="42" customFormat="1" x14ac:dyDescent="0.2">
      <c r="A13" s="40"/>
      <c r="B13" s="41" t="s">
        <v>10</v>
      </c>
      <c r="C13" s="25">
        <f t="shared" ref="C13:K13" si="0">SUM(C9:C12)</f>
        <v>0</v>
      </c>
      <c r="D13" s="25">
        <f t="shared" si="0"/>
        <v>-0.80000000000000071</v>
      </c>
      <c r="E13" s="25">
        <f t="shared" si="0"/>
        <v>-0.80000000000000071</v>
      </c>
      <c r="F13" s="25">
        <f t="shared" si="0"/>
        <v>0</v>
      </c>
      <c r="G13" s="25">
        <f t="shared" si="0"/>
        <v>-0.9</v>
      </c>
      <c r="H13" s="25">
        <f t="shared" si="0"/>
        <v>-0.9</v>
      </c>
      <c r="I13" s="25">
        <f t="shared" si="0"/>
        <v>0</v>
      </c>
      <c r="J13" s="25">
        <f t="shared" si="0"/>
        <v>10</v>
      </c>
      <c r="K13" s="25">
        <f t="shared" si="0"/>
        <v>10</v>
      </c>
    </row>
    <row r="14" spans="1:12" x14ac:dyDescent="0.2">
      <c r="A14" s="1"/>
      <c r="B14" s="4"/>
      <c r="C14" s="4"/>
      <c r="D14" s="4"/>
      <c r="E14" s="4"/>
      <c r="F14" s="4"/>
      <c r="G14" s="4"/>
      <c r="H14" s="4"/>
      <c r="I14" s="4"/>
      <c r="J14" s="22"/>
      <c r="K14" s="22"/>
    </row>
    <row r="15" spans="1:12" ht="15.75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</row>
    <row r="16" spans="1:12" s="1" customFormat="1" ht="15.75" x14ac:dyDescent="0.25">
      <c r="A16" s="54" t="s">
        <v>50</v>
      </c>
      <c r="B16" s="56"/>
      <c r="C16" s="55"/>
      <c r="D16" s="55" t="s">
        <v>51</v>
      </c>
      <c r="E16" s="55"/>
      <c r="F16" s="55"/>
      <c r="G16" s="56"/>
      <c r="H16" s="56"/>
      <c r="I16" s="59"/>
      <c r="J16" s="59"/>
      <c r="K16" s="59"/>
      <c r="L16" s="56"/>
    </row>
    <row r="17" spans="1:12" s="1" customFormat="1" ht="15.75" x14ac:dyDescent="0.25">
      <c r="A17" s="54"/>
      <c r="B17" s="57"/>
      <c r="C17" s="58"/>
      <c r="D17" s="56"/>
      <c r="E17" s="54"/>
      <c r="F17" s="56"/>
      <c r="G17" s="56"/>
      <c r="H17" s="55"/>
      <c r="I17" s="59"/>
      <c r="J17" s="59"/>
      <c r="K17" s="60"/>
      <c r="L17" s="56"/>
    </row>
    <row r="18" spans="1:12" ht="15.75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</row>
    <row r="23" spans="1:12" ht="13.5" customHeight="1" x14ac:dyDescent="0.2"/>
    <row r="24" spans="1:12" hidden="1" x14ac:dyDescent="0.2">
      <c r="B24" s="8" t="s">
        <v>12</v>
      </c>
      <c r="C24" s="8"/>
      <c r="D24" s="8"/>
      <c r="E24" s="8"/>
      <c r="F24" s="1"/>
      <c r="G24" s="4" t="s">
        <v>11</v>
      </c>
      <c r="H24" s="4"/>
      <c r="I24" s="1"/>
      <c r="J24" s="1"/>
      <c r="K24" s="1"/>
    </row>
    <row r="25" spans="1:12" hidden="1" x14ac:dyDescent="0.2"/>
    <row r="26" spans="1:12" hidden="1" x14ac:dyDescent="0.2"/>
    <row r="27" spans="1:12" s="2" customFormat="1" ht="30" hidden="1" customHeight="1" x14ac:dyDescent="0.3">
      <c r="A27" s="1"/>
      <c r="B27" s="8" t="s">
        <v>15</v>
      </c>
      <c r="C27" s="8"/>
      <c r="D27" s="8"/>
      <c r="E27" s="8"/>
      <c r="F27" s="1"/>
      <c r="G27" s="4" t="s">
        <v>16</v>
      </c>
      <c r="H27" s="4"/>
      <c r="I27" s="1"/>
      <c r="J27" s="1"/>
      <c r="K27" s="1"/>
    </row>
    <row r="28" spans="1:12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9">
    <mergeCell ref="H1:K1"/>
    <mergeCell ref="H3:K3"/>
    <mergeCell ref="A5:K5"/>
    <mergeCell ref="I7:K7"/>
    <mergeCell ref="A7:A8"/>
    <mergeCell ref="B7:B8"/>
    <mergeCell ref="C7:E7"/>
    <mergeCell ref="F7:H7"/>
    <mergeCell ref="H2:K2"/>
  </mergeCells>
  <phoneticPr fontId="3" type="noConversion"/>
  <pageMargins left="1.1417322834645669" right="0.27559055118110237" top="0.8267716535433071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Kvasnik</cp:lastModifiedBy>
  <cp:lastPrinted>2024-07-15T06:15:53Z</cp:lastPrinted>
  <dcterms:created xsi:type="dcterms:W3CDTF">2012-01-12T08:51:13Z</dcterms:created>
  <dcterms:modified xsi:type="dcterms:W3CDTF">2024-07-18T12:26:58Z</dcterms:modified>
</cp:coreProperties>
</file>