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15" yWindow="-150" windowWidth="7125" windowHeight="7050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МВК'!$A$1:$K$19</definedName>
  </definedNames>
  <calcPr calcId="144525"/>
</workbook>
</file>

<file path=xl/calcChain.xml><?xml version="1.0" encoding="utf-8"?>
<calcChain xmlns="http://schemas.openxmlformats.org/spreadsheetml/2006/main">
  <c r="J11" i="8" l="1"/>
  <c r="J12" i="8"/>
  <c r="J13" i="8"/>
  <c r="J10" i="9" l="1"/>
  <c r="H10" i="9"/>
  <c r="J17" i="8" l="1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J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J13" i="9"/>
  <c r="E13" i="9" l="1"/>
  <c r="K17" i="8"/>
  <c r="K16" i="8"/>
  <c r="K15" i="8"/>
  <c r="K14" i="8"/>
  <c r="K13" i="8"/>
  <c r="K12" i="8"/>
  <c r="K11" i="8"/>
  <c r="K10" i="8"/>
  <c r="K9" i="8"/>
  <c r="J18" i="8"/>
  <c r="K10" i="9"/>
  <c r="K13" i="9" s="1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<sst xmlns="http://schemas.openxmlformats.org/spreadsheetml/2006/main" count="74" uniqueCount="57">
  <si>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</si>
  <si>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</si>
  <si>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</si>
  <si>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</si>
  <si>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</si>
  <si>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</si>
  <si>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</si>
  <si>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</si>
  <si>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</si>
  <si>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</si>
  <si>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</si>
  <si>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</si>
  <si>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</si>
  <si>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</si>
  <si>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</si>
  <si>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</si>
  <si>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</si>
  <si>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</si>
  <si>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</si>
  <si>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</si>
  <si>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</si>
  <si>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</si>
  <si>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</si>
  <si>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</si>
  <si>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</si>
  <si>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</si>
  <si>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</si>
  <si>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</si>
  <si>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</si>
  <si>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</si>
  <si>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</si>
  <si>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</si>
  <si>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</si>
  <si>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</si>
  <si>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</si>
  <si>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</si>
  <si>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</si>
  <si>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</si>
  <si>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</si>
  <si>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</si>
  <si>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</si>
  <si>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</si>
  <si>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</si>
  <si>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</si>
  <si>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>до рішення  виконавчого комітету</t>
  </si>
  <si>
    <t xml:space="preserve">Заступник міського голови з питань </t>
  </si>
  <si>
    <t>діяльності виконавчих органів міської ради</t>
  </si>
  <si>
    <t xml:space="preserve">         Маріанна ВАСИЛЬЄВА</t>
  </si>
  <si>
    <t>до рішення виконавчого комітету</t>
  </si>
  <si>
    <t xml:space="preserve">Планові показники на 2023 рік </t>
  </si>
  <si>
    <t>Касові видатки 2023 р.</t>
  </si>
  <si>
    <t xml:space="preserve">Планові показники на  2023 рік </t>
  </si>
  <si>
    <t>Касові видатки за 2023 р.</t>
  </si>
  <si>
    <t xml:space="preserve">Видатки бюджету Глухівської міської територіальної громади  за 9 місяців  2023 р. </t>
  </si>
  <si>
    <t xml:space="preserve">Кредитування з бюджету Глухівської міської територіальної громади за 9 місяців 2023 р. </t>
  </si>
  <si>
    <t>12.10.2023  № 265</t>
  </si>
  <si>
    <t>12.10.2023 № 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</si>
</sst>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7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/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164" fontId="5" fillId="2" borderId="0" xfId="0" applyNumberFormat="1" applyFont="1" applyFill="1" applyBorder="1"/>
    <xf numFmtId="164" fontId="6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justify"/>
    </xf>
    <xf numFmtId="0" fontId="1" fillId="2" borderId="0" xfId="0" applyFont="1" applyFill="1"/>
    <xf numFmtId="164" fontId="6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Alignment="1"/>
    <xf numFmtId="0" fontId="4" fillId="0" borderId="0" xfId="0" applyFont="1" applyAlignment="1">
      <alignment vertical="center"/>
    </xf>
    <xf numFmtId="0" fontId="3" fillId="2" borderId="1" xfId="0" applyFont="1" applyFill="1" applyBorder="1" applyAlignment="1">
      <alignment horizontal="justify" textRotation="90"/>
    </xf>
    <xf numFmtId="0" fontId="3" fillId="0" borderId="1" xfId="0" applyFont="1" applyFill="1" applyBorder="1" applyAlignment="1">
      <alignment horizontal="justify" textRotation="90"/>
    </xf>
    <xf numFmtId="0" fontId="3" fillId="2" borderId="1" xfId="0" applyFont="1" applyFill="1" applyBorder="1" applyAlignment="1">
      <alignment horizontal="justify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164" fontId="4" fillId="0" borderId="0" xfId="0" applyNumberFormat="1" applyFont="1" applyFill="1" applyBorder="1"/>
    <xf numFmtId="0" fontId="11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3" fillId="2" borderId="0" xfId="0" applyFont="1" applyFill="1"/>
    <xf numFmtId="0" fontId="3" fillId="0" borderId="0" xfId="0" applyFont="1" applyFill="1" applyAlignment="1">
      <alignment horizontal="justify"/>
    </xf>
    <xf numFmtId="164" fontId="3" fillId="0" borderId="0" xfId="0" applyNumberFormat="1" applyFont="1" applyFill="1"/>
    <xf numFmtId="0" fontId="4" fillId="0" borderId="0" xfId="0" applyFont="1" applyFill="1"/>
    <xf numFmtId="0" fontId="4" fillId="2" borderId="0" xfId="0" applyFont="1" applyFill="1"/>
    <xf numFmtId="0" fontId="11" fillId="0" borderId="0" xfId="0" applyFont="1" applyFill="1"/>
    <xf numFmtId="0" fontId="10" fillId="2" borderId="0" xfId="0" applyFont="1" applyFill="1" applyAlignment="1">
      <alignment horizontal="distributed"/>
    </xf>
    <xf numFmtId="0" fontId="5" fillId="0" borderId="0" xfId="0" applyFont="1" applyFill="1" applyAlignment="1">
      <alignment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9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3" fillId="0" borderId="1" xfId="0" applyFont="1" applyFill="1" applyBorder="1" applyAlignment="1">
      <alignment horizontal="justify"/>
    </xf>
    <xf numFmtId="0" fontId="3" fillId="2" borderId="1" xfId="0" applyFont="1" applyFill="1" applyBorder="1" applyAlignment="1">
      <alignment horizontal="justify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L28"/>
  <sheetViews>
    <sheetView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K4"/>
    </sheetView>
  </sheetViews>
  <sheetFormatPr defaultColWidth="9.28515625" defaultRowHeight="12.75" x14ac:dyDescent="0.2"/>
  <cols>
    <col min="1" max="1" width="8.28515625" style="48" customWidth="1"/>
    <col min="2" max="2" width="22.42578125" style="13" customWidth="1"/>
    <col min="3" max="3" width="13.5703125" style="14" bestFit="1" customWidth="1"/>
    <col min="4" max="4" width="11.5703125" style="4" bestFit="1" customWidth="1"/>
    <col min="5" max="5" width="11.5703125" style="5" bestFit="1" customWidth="1"/>
    <col min="6" max="7" width="11.5703125" style="4" bestFit="1" customWidth="1"/>
    <col min="8" max="8" width="9.28515625" style="5" customWidth="1"/>
    <col min="9" max="9" width="9.42578125" style="4" customWidth="1"/>
    <col min="10" max="10" width="10" style="4" customWidth="1"/>
    <col min="11" max="11" width="8.28515625" style="5" bestFit="1" customWidth="1"/>
    <col min="12" max="16384" width="9.28515625" style="4"/>
  </cols>
  <sheetData>
    <row r="1" spans="1:12" ht="15.6" customHeight="1" x14ac:dyDescent="0.2">
      <c r="H1" s="78" t="s">
        <v>13</v>
      </c>
      <c r="I1" s="78"/>
      <c r="J1" s="78"/>
      <c r="K1" s="4"/>
      <c r="L1" s="45"/>
    </row>
    <row r="2" spans="1:12" ht="16.350000000000001" customHeight="1" x14ac:dyDescent="0.4">
      <c r="C2" s="90"/>
      <c r="D2" s="90"/>
      <c r="H2" s="87" t="s">
        <v>44</v>
      </c>
      <c r="I2" s="87"/>
      <c r="J2" s="87"/>
      <c r="K2" s="87"/>
      <c r="L2" s="15"/>
    </row>
    <row r="3" spans="1:12" x14ac:dyDescent="0.2">
      <c r="H3" s="48" t="s">
        <v>56</v>
      </c>
      <c r="J3" s="7"/>
      <c r="K3" s="4"/>
      <c r="L3" s="7"/>
    </row>
    <row r="4" spans="1:12" ht="18.75" x14ac:dyDescent="0.3">
      <c r="A4" s="89" t="s">
        <v>53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"/>
    </row>
    <row r="5" spans="1:12" x14ac:dyDescent="0.2">
      <c r="A5" s="19"/>
      <c r="B5" s="20"/>
      <c r="C5" s="21"/>
      <c r="D5" s="8"/>
      <c r="E5" s="8"/>
      <c r="F5" s="8"/>
      <c r="K5" s="4" t="s">
        <v>14</v>
      </c>
    </row>
    <row r="6" spans="1:12" s="1" customFormat="1" ht="26.65" customHeight="1" x14ac:dyDescent="0.2">
      <c r="A6" s="46" t="s">
        <v>20</v>
      </c>
      <c r="B6" s="85" t="s">
        <v>18</v>
      </c>
      <c r="C6" s="79" t="s">
        <v>49</v>
      </c>
      <c r="D6" s="80"/>
      <c r="E6" s="81"/>
      <c r="F6" s="82" t="s">
        <v>50</v>
      </c>
      <c r="G6" s="83"/>
      <c r="H6" s="84"/>
      <c r="I6" s="88" t="s">
        <v>19</v>
      </c>
      <c r="J6" s="88"/>
      <c r="K6" s="88"/>
    </row>
    <row r="7" spans="1:12" s="9" customFormat="1" ht="14.1" customHeight="1" x14ac:dyDescent="0.2">
      <c r="A7" s="47"/>
      <c r="B7" s="86"/>
      <c r="C7" s="16" t="s">
        <v>3</v>
      </c>
      <c r="D7" s="17" t="s">
        <v>4</v>
      </c>
      <c r="E7" s="18" t="s">
        <v>2</v>
      </c>
      <c r="F7" s="40" t="s">
        <v>3</v>
      </c>
      <c r="G7" s="40" t="s">
        <v>4</v>
      </c>
      <c r="H7" s="41" t="s">
        <v>2</v>
      </c>
      <c r="I7" s="3" t="s">
        <v>3</v>
      </c>
      <c r="J7" s="3" t="s">
        <v>17</v>
      </c>
      <c r="K7" s="12" t="s">
        <v>2</v>
      </c>
    </row>
    <row r="8" spans="1:12" s="28" customFormat="1" x14ac:dyDescent="0.2">
      <c r="A8" s="49" t="s">
        <v>28</v>
      </c>
      <c r="B8" s="31" t="s">
        <v>29</v>
      </c>
      <c r="C8" s="50">
        <v>41010.800000000003</v>
      </c>
      <c r="D8" s="50">
        <v>229.6</v>
      </c>
      <c r="E8" s="52">
        <f t="shared" ref="E8:E17" si="0">SUM(C8:D8)</f>
        <v>41240.400000000001</v>
      </c>
      <c r="F8" s="50">
        <v>28060.5</v>
      </c>
      <c r="G8" s="51">
        <v>234.6</v>
      </c>
      <c r="H8" s="52">
        <f t="shared" ref="H8:H17" si="1">SUM(F8:G8)</f>
        <v>28295.1</v>
      </c>
      <c r="I8" s="39">
        <f t="shared" ref="I8:I18" si="2">SUM(F8/C8)*100</f>
        <v>68.422220488261615</v>
      </c>
      <c r="J8" s="39">
        <f t="shared" ref="J8:J18" si="3">SUM(G8/D8)*100</f>
        <v>102.17770034843205</v>
      </c>
      <c r="K8" s="27">
        <f t="shared" ref="K8:K18" si="4">SUM(H8/E8)*100</f>
        <v>68.610149271103083</v>
      </c>
    </row>
    <row r="9" spans="1:12" s="29" customFormat="1" x14ac:dyDescent="0.2">
      <c r="A9" s="49" t="s">
        <v>21</v>
      </c>
      <c r="B9" s="31" t="s">
        <v>30</v>
      </c>
      <c r="C9" s="50">
        <v>175692.1</v>
      </c>
      <c r="D9" s="50">
        <v>8264.2999999999993</v>
      </c>
      <c r="E9" s="52">
        <f t="shared" si="0"/>
        <v>183956.4</v>
      </c>
      <c r="F9" s="50">
        <v>114620.7</v>
      </c>
      <c r="G9" s="51">
        <v>2523.3000000000002</v>
      </c>
      <c r="H9" s="52">
        <f t="shared" si="1"/>
        <v>117144</v>
      </c>
      <c r="I9" s="39">
        <f t="shared" si="2"/>
        <v>65.239529836572046</v>
      </c>
      <c r="J9" s="39">
        <f t="shared" si="3"/>
        <v>30.532531490870372</v>
      </c>
      <c r="K9" s="27">
        <f t="shared" ref="K9:K17" si="5">SUM(H9/E9)*100</f>
        <v>63.680306855320069</v>
      </c>
    </row>
    <row r="10" spans="1:12" s="29" customFormat="1" x14ac:dyDescent="0.2">
      <c r="A10" s="49" t="s">
        <v>22</v>
      </c>
      <c r="B10" s="31" t="s">
        <v>31</v>
      </c>
      <c r="C10" s="50">
        <v>12166</v>
      </c>
      <c r="D10" s="50"/>
      <c r="E10" s="52">
        <f t="shared" si="0"/>
        <v>12166</v>
      </c>
      <c r="F10" s="50">
        <v>7943.2</v>
      </c>
      <c r="G10" s="51"/>
      <c r="H10" s="52">
        <f t="shared" si="1"/>
        <v>7943.2</v>
      </c>
      <c r="I10" s="39">
        <f t="shared" si="2"/>
        <v>65.290152885089597</v>
      </c>
      <c r="J10" s="39"/>
      <c r="K10" s="27">
        <f t="shared" si="5"/>
        <v>65.290152885089597</v>
      </c>
    </row>
    <row r="11" spans="1:12" s="29" customFormat="1" ht="25.5" x14ac:dyDescent="0.2">
      <c r="A11" s="49" t="s">
        <v>27</v>
      </c>
      <c r="B11" s="31" t="s">
        <v>32</v>
      </c>
      <c r="C11" s="50">
        <v>17829.8</v>
      </c>
      <c r="D11" s="50">
        <v>181.2</v>
      </c>
      <c r="E11" s="52">
        <f t="shared" si="0"/>
        <v>18011</v>
      </c>
      <c r="F11" s="50">
        <v>13034.9</v>
      </c>
      <c r="G11" s="51">
        <v>1788.7</v>
      </c>
      <c r="H11" s="52">
        <f t="shared" si="1"/>
        <v>14823.6</v>
      </c>
      <c r="I11" s="39">
        <f t="shared" si="2"/>
        <v>73.107382023354162</v>
      </c>
      <c r="J11" s="39">
        <f t="shared" si="3"/>
        <v>987.14128035320095</v>
      </c>
      <c r="K11" s="27">
        <f t="shared" si="5"/>
        <v>82.303037032924337</v>
      </c>
    </row>
    <row r="12" spans="1:12" s="29" customFormat="1" x14ac:dyDescent="0.2">
      <c r="A12" s="49" t="s">
        <v>23</v>
      </c>
      <c r="B12" s="31" t="s">
        <v>33</v>
      </c>
      <c r="C12" s="50">
        <v>14770.5</v>
      </c>
      <c r="D12" s="50">
        <v>555</v>
      </c>
      <c r="E12" s="52">
        <f t="shared" si="0"/>
        <v>15325.5</v>
      </c>
      <c r="F12" s="50">
        <v>9285.5</v>
      </c>
      <c r="G12" s="51">
        <v>605.79999999999995</v>
      </c>
      <c r="H12" s="52">
        <f t="shared" si="1"/>
        <v>9891.2999999999993</v>
      </c>
      <c r="I12" s="39">
        <f t="shared" si="2"/>
        <v>62.865170441081887</v>
      </c>
      <c r="J12" s="39">
        <f t="shared" si="3"/>
        <v>109.15315315315314</v>
      </c>
      <c r="K12" s="27">
        <f t="shared" si="5"/>
        <v>64.541450523637067</v>
      </c>
    </row>
    <row r="13" spans="1:12" s="28" customFormat="1" ht="12.75" customHeight="1" x14ac:dyDescent="0.2">
      <c r="A13" s="49" t="s">
        <v>24</v>
      </c>
      <c r="B13" s="31" t="s">
        <v>34</v>
      </c>
      <c r="C13" s="50">
        <v>6350</v>
      </c>
      <c r="D13" s="50">
        <v>1358</v>
      </c>
      <c r="E13" s="52">
        <f t="shared" si="0"/>
        <v>7708</v>
      </c>
      <c r="F13" s="50">
        <v>3497.5</v>
      </c>
      <c r="G13" s="51">
        <v>838.1</v>
      </c>
      <c r="H13" s="52">
        <f t="shared" si="1"/>
        <v>4335.6000000000004</v>
      </c>
      <c r="I13" s="39">
        <f t="shared" si="2"/>
        <v>55.078740157480311</v>
      </c>
      <c r="J13" s="39">
        <f t="shared" si="3"/>
        <v>61.715758468335792</v>
      </c>
      <c r="K13" s="27">
        <f t="shared" si="5"/>
        <v>56.248053969901399</v>
      </c>
    </row>
    <row r="14" spans="1:12" s="28" customFormat="1" ht="25.5" x14ac:dyDescent="0.2">
      <c r="A14" s="49" t="s">
        <v>25</v>
      </c>
      <c r="B14" s="31" t="s">
        <v>35</v>
      </c>
      <c r="C14" s="50">
        <v>15530.3</v>
      </c>
      <c r="D14" s="50">
        <v>40.6</v>
      </c>
      <c r="E14" s="52">
        <f t="shared" si="0"/>
        <v>15570.9</v>
      </c>
      <c r="F14" s="50">
        <v>9268.7000000000007</v>
      </c>
      <c r="G14" s="51">
        <v>39.799999999999997</v>
      </c>
      <c r="H14" s="52">
        <f t="shared" si="1"/>
        <v>9308.5</v>
      </c>
      <c r="I14" s="39">
        <f t="shared" si="2"/>
        <v>59.6813970110043</v>
      </c>
      <c r="J14" s="39">
        <f t="shared" si="3"/>
        <v>98.029556650246292</v>
      </c>
      <c r="K14" s="27">
        <f t="shared" si="5"/>
        <v>59.781387074607117</v>
      </c>
    </row>
    <row r="15" spans="1:12" s="28" customFormat="1" x14ac:dyDescent="0.2">
      <c r="A15" s="49" t="s">
        <v>36</v>
      </c>
      <c r="B15" s="31" t="s">
        <v>37</v>
      </c>
      <c r="C15" s="50">
        <v>14627.9</v>
      </c>
      <c r="D15" s="50">
        <v>54622.400000000001</v>
      </c>
      <c r="E15" s="52">
        <f t="shared" si="0"/>
        <v>69250.3</v>
      </c>
      <c r="F15" s="50">
        <v>10935.1</v>
      </c>
      <c r="G15" s="51">
        <v>20092.8</v>
      </c>
      <c r="H15" s="52">
        <f t="shared" si="1"/>
        <v>31027.9</v>
      </c>
      <c r="I15" s="39">
        <f t="shared" si="2"/>
        <v>74.755091298135753</v>
      </c>
      <c r="J15" s="39">
        <f t="shared" si="3"/>
        <v>36.784908755382403</v>
      </c>
      <c r="K15" s="27">
        <f t="shared" si="5"/>
        <v>44.805437665974011</v>
      </c>
    </row>
    <row r="16" spans="1:12" s="28" customFormat="1" x14ac:dyDescent="0.2">
      <c r="A16" s="49" t="s">
        <v>26</v>
      </c>
      <c r="B16" s="31" t="s">
        <v>38</v>
      </c>
      <c r="C16" s="50">
        <v>3978.6</v>
      </c>
      <c r="D16" s="50">
        <v>304.39999999999998</v>
      </c>
      <c r="E16" s="52">
        <f t="shared" si="0"/>
        <v>4283</v>
      </c>
      <c r="F16" s="50">
        <v>1901.7</v>
      </c>
      <c r="G16" s="51">
        <v>834.6</v>
      </c>
      <c r="H16" s="52">
        <f t="shared" si="1"/>
        <v>2736.3</v>
      </c>
      <c r="I16" s="39">
        <f t="shared" si="2"/>
        <v>47.798220479565678</v>
      </c>
      <c r="J16" s="39">
        <f t="shared" si="3"/>
        <v>274.17871222076218</v>
      </c>
      <c r="K16" s="27">
        <f t="shared" si="5"/>
        <v>63.887462059304234</v>
      </c>
    </row>
    <row r="17" spans="1:11" s="29" customFormat="1" ht="25.5" x14ac:dyDescent="0.2">
      <c r="A17" s="49" t="s">
        <v>39</v>
      </c>
      <c r="B17" s="31" t="s">
        <v>40</v>
      </c>
      <c r="C17" s="50">
        <v>10802.2</v>
      </c>
      <c r="D17" s="50">
        <v>10945</v>
      </c>
      <c r="E17" s="52">
        <f t="shared" si="0"/>
        <v>21747.200000000001</v>
      </c>
      <c r="F17" s="50">
        <v>9002.1</v>
      </c>
      <c r="G17" s="51">
        <v>10930</v>
      </c>
      <c r="H17" s="52">
        <f t="shared" si="1"/>
        <v>19932.099999999999</v>
      </c>
      <c r="I17" s="39">
        <f t="shared" si="2"/>
        <v>83.335801966266132</v>
      </c>
      <c r="J17" s="39">
        <f t="shared" si="3"/>
        <v>99.86295111923252</v>
      </c>
      <c r="K17" s="27">
        <f t="shared" si="5"/>
        <v>91.653638169511467</v>
      </c>
    </row>
    <row r="18" spans="1:11" s="29" customFormat="1" ht="21.75" customHeight="1" x14ac:dyDescent="0.2">
      <c r="A18" s="30"/>
      <c r="B18" s="31" t="s">
        <v>1</v>
      </c>
      <c r="C18" s="52">
        <f>SUM(C8+C9+C10+C11+C12+C13+C14+C15+C16+C17)</f>
        <v>312758.2</v>
      </c>
      <c r="D18" s="52">
        <f t="shared" ref="D18:H18" si="6">SUM(D8+D9+D10+D11+D12+D13+D14+D15+D16+D17)</f>
        <v>76500.5</v>
      </c>
      <c r="E18" s="52">
        <f t="shared" si="6"/>
        <v>389258.7</v>
      </c>
      <c r="F18" s="52">
        <f t="shared" si="6"/>
        <v>207549.90000000005</v>
      </c>
      <c r="G18" s="52">
        <f t="shared" si="6"/>
        <v>37887.699999999997</v>
      </c>
      <c r="H18" s="52">
        <f t="shared" si="6"/>
        <v>245437.6</v>
      </c>
      <c r="I18" s="27">
        <f t="shared" si="2"/>
        <v>66.361137773526011</v>
      </c>
      <c r="J18" s="27">
        <f t="shared" si="3"/>
        <v>49.52608152887889</v>
      </c>
      <c r="K18" s="27">
        <f t="shared" si="4"/>
        <v>63.0525663267128</v>
      </c>
    </row>
    <row r="19" spans="1:11" s="29" customFormat="1" ht="17.649999999999999" customHeight="1" x14ac:dyDescent="0.2">
      <c r="A19" s="32"/>
      <c r="B19" s="33"/>
      <c r="C19" s="44"/>
      <c r="D19" s="44"/>
      <c r="E19" s="44"/>
      <c r="F19" s="44"/>
      <c r="G19" s="44"/>
      <c r="H19" s="44"/>
      <c r="I19" s="34"/>
      <c r="J19" s="35"/>
      <c r="K19" s="35"/>
    </row>
    <row r="20" spans="1:11" s="29" customFormat="1" x14ac:dyDescent="0.2">
      <c r="A20" s="36"/>
      <c r="B20" s="37"/>
      <c r="C20" s="38"/>
      <c r="D20" s="38"/>
      <c r="E20" s="38"/>
      <c r="F20" s="38"/>
      <c r="G20" s="38"/>
      <c r="H20" s="38"/>
      <c r="K20" s="28"/>
    </row>
    <row r="21" spans="1:11" s="1" customFormat="1" ht="18.75" x14ac:dyDescent="0.3">
      <c r="A21" s="56" t="s">
        <v>45</v>
      </c>
      <c r="B21"/>
      <c r="C21" s="55"/>
      <c r="D21" s="55"/>
      <c r="E21" s="55"/>
      <c r="F21" s="54"/>
      <c r="G21" s="53"/>
      <c r="I21" s="29"/>
      <c r="J21" s="29"/>
      <c r="K21" s="29"/>
    </row>
    <row r="22" spans="1:11" ht="18.75" x14ac:dyDescent="0.2">
      <c r="A22" s="56" t="s">
        <v>46</v>
      </c>
      <c r="E22" s="56" t="s">
        <v>47</v>
      </c>
      <c r="I22" s="29"/>
      <c r="J22" s="29"/>
      <c r="K22" s="28"/>
    </row>
    <row r="23" spans="1:11" x14ac:dyDescent="0.2">
      <c r="I23" s="29"/>
      <c r="J23" s="29"/>
      <c r="K23" s="28"/>
    </row>
    <row r="24" spans="1:11" x14ac:dyDescent="0.2">
      <c r="I24" s="29"/>
      <c r="J24" s="29"/>
      <c r="K24" s="28"/>
    </row>
    <row r="25" spans="1:11" ht="61.15" customHeight="1" x14ac:dyDescent="0.2">
      <c r="B25" s="37"/>
      <c r="C25" s="77"/>
      <c r="D25" s="77"/>
      <c r="E25" s="77"/>
      <c r="F25" s="77"/>
      <c r="G25" s="77"/>
      <c r="H25" s="77"/>
    </row>
    <row r="26" spans="1:11" x14ac:dyDescent="0.2">
      <c r="B26" s="37"/>
      <c r="C26" s="77"/>
      <c r="D26" s="77"/>
      <c r="E26" s="77"/>
      <c r="F26" s="77"/>
      <c r="G26" s="77"/>
      <c r="H26" s="77"/>
    </row>
    <row r="27" spans="1:11" x14ac:dyDescent="0.2">
      <c r="B27" s="37"/>
      <c r="C27" s="77"/>
      <c r="D27" s="77"/>
      <c r="E27" s="77"/>
      <c r="F27" s="77"/>
      <c r="G27" s="77"/>
      <c r="H27" s="77"/>
    </row>
    <row r="28" spans="1:11" x14ac:dyDescent="0.2">
      <c r="B28" s="37"/>
      <c r="C28" s="77"/>
      <c r="D28" s="77"/>
      <c r="E28" s="77"/>
      <c r="F28" s="77"/>
      <c r="G28" s="77"/>
      <c r="H28" s="77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</sheetPr>
  <dimension ref="A1:K121"/>
  <sheetViews>
    <sheetView showZeros="0" tabSelected="1" view="pageBreakPreview" zoomScale="60" zoomScaleNormal="70" workbookViewId="0">
      <selection activeCell="H3" sqref="H3:K3"/>
    </sheetView>
  </sheetViews>
  <sheetFormatPr defaultColWidth="9.28515625" defaultRowHeight="12.75" x14ac:dyDescent="0.2"/>
  <cols>
    <col min="1" max="1" width="7.42578125" style="11" customWidth="1"/>
    <col min="2" max="2" width="48.85546875" style="11" customWidth="1"/>
    <col min="3" max="3" width="10.140625" style="11" customWidth="1"/>
    <col min="4" max="4" width="10.42578125" style="26" customWidth="1"/>
    <col min="5" max="5" width="12.140625" style="26" customWidth="1"/>
    <col min="6" max="6" width="10.5703125" style="11" customWidth="1"/>
    <col min="7" max="7" width="12.28515625" style="11" customWidth="1"/>
    <col min="8" max="8" width="10.7109375" style="11" customWidth="1"/>
    <col min="9" max="9" width="12.42578125" style="11" customWidth="1"/>
    <col min="10" max="10" width="15.85546875" style="11" customWidth="1"/>
    <col min="11" max="11" width="23.7109375" style="11" customWidth="1"/>
    <col min="12" max="16384" width="9.28515625" style="11"/>
  </cols>
  <sheetData>
    <row r="1" spans="1:11" ht="12.75" customHeight="1" x14ac:dyDescent="0.2">
      <c r="G1" s="6"/>
      <c r="H1" s="91" t="s">
        <v>5</v>
      </c>
      <c r="I1" s="91"/>
      <c r="J1" s="91"/>
      <c r="K1" s="91"/>
    </row>
    <row r="2" spans="1:11" x14ac:dyDescent="0.2">
      <c r="G2" s="22"/>
      <c r="H2" s="87" t="s">
        <v>48</v>
      </c>
      <c r="I2" s="87"/>
      <c r="J2" s="87"/>
      <c r="K2" s="87"/>
    </row>
    <row r="3" spans="1:11" x14ac:dyDescent="0.2">
      <c r="G3" s="4"/>
      <c r="H3" s="92" t="s">
        <v>55</v>
      </c>
      <c r="I3" s="92"/>
      <c r="J3" s="92"/>
      <c r="K3" s="92"/>
    </row>
    <row r="4" spans="1:11" ht="15" x14ac:dyDescent="0.2">
      <c r="F4" s="23"/>
      <c r="G4" s="24"/>
      <c r="H4" s="23"/>
      <c r="I4" s="23"/>
    </row>
    <row r="5" spans="1:11" ht="18.75" x14ac:dyDescent="0.3">
      <c r="A5" s="93" t="s">
        <v>54</v>
      </c>
      <c r="B5" s="93"/>
      <c r="C5" s="93"/>
      <c r="D5" s="93"/>
      <c r="E5" s="93"/>
      <c r="F5" s="93"/>
      <c r="G5" s="93"/>
      <c r="H5" s="93"/>
      <c r="I5" s="93"/>
      <c r="J5" s="93"/>
      <c r="K5" s="93"/>
    </row>
    <row r="6" spans="1:11" ht="18.75" x14ac:dyDescent="0.3">
      <c r="A6" s="64"/>
      <c r="B6" s="64"/>
      <c r="C6" s="64"/>
      <c r="D6" s="2"/>
      <c r="E6" s="2"/>
      <c r="F6" s="64"/>
      <c r="G6" s="64"/>
      <c r="H6" s="64"/>
      <c r="I6" s="64"/>
      <c r="J6" s="64"/>
      <c r="K6" s="64" t="s">
        <v>14</v>
      </c>
    </row>
    <row r="7" spans="1:11" s="25" customFormat="1" ht="52.35" customHeight="1" x14ac:dyDescent="0.3">
      <c r="A7" s="94" t="s">
        <v>0</v>
      </c>
      <c r="B7" s="94" t="s">
        <v>6</v>
      </c>
      <c r="C7" s="95" t="s">
        <v>51</v>
      </c>
      <c r="D7" s="95"/>
      <c r="E7" s="95"/>
      <c r="F7" s="96" t="s">
        <v>52</v>
      </c>
      <c r="G7" s="97"/>
      <c r="H7" s="98"/>
      <c r="I7" s="94" t="s">
        <v>19</v>
      </c>
      <c r="J7" s="94"/>
      <c r="K7" s="94"/>
    </row>
    <row r="8" spans="1:11" s="25" customFormat="1" ht="69" customHeight="1" x14ac:dyDescent="0.2">
      <c r="A8" s="94"/>
      <c r="B8" s="94"/>
      <c r="C8" s="57" t="s">
        <v>7</v>
      </c>
      <c r="D8" s="57" t="s">
        <v>8</v>
      </c>
      <c r="E8" s="57" t="s">
        <v>2</v>
      </c>
      <c r="F8" s="58" t="s">
        <v>7</v>
      </c>
      <c r="G8" s="58" t="s">
        <v>8</v>
      </c>
      <c r="H8" s="58" t="s">
        <v>2</v>
      </c>
      <c r="I8" s="58" t="s">
        <v>7</v>
      </c>
      <c r="J8" s="58" t="s">
        <v>8</v>
      </c>
      <c r="K8" s="58" t="s">
        <v>2</v>
      </c>
    </row>
    <row r="9" spans="1:11" s="42" customFormat="1" ht="78.75" customHeight="1" x14ac:dyDescent="0.3">
      <c r="A9" s="59">
        <v>8821</v>
      </c>
      <c r="B9" s="59" t="s">
        <v>9</v>
      </c>
      <c r="C9" s="60"/>
      <c r="D9" s="60">
        <v>4.7</v>
      </c>
      <c r="E9" s="60">
        <f>SUM(C9:D9)</f>
        <v>4.7</v>
      </c>
      <c r="F9" s="60"/>
      <c r="G9" s="60"/>
      <c r="H9" s="60"/>
      <c r="I9" s="60"/>
      <c r="J9" s="60">
        <f>SUM(G9/D9)*100</f>
        <v>0</v>
      </c>
      <c r="K9" s="60"/>
    </row>
    <row r="10" spans="1:11" s="42" customFormat="1" ht="75" customHeight="1" x14ac:dyDescent="0.3">
      <c r="A10" s="59">
        <v>8822</v>
      </c>
      <c r="B10" s="59" t="s">
        <v>41</v>
      </c>
      <c r="C10" s="60"/>
      <c r="D10" s="60">
        <v>-5</v>
      </c>
      <c r="E10" s="60">
        <f>SUM(C10:D10)</f>
        <v>-5</v>
      </c>
      <c r="F10" s="60"/>
      <c r="G10" s="60"/>
      <c r="H10" s="60">
        <f>SUM(F10:G10)</f>
        <v>0</v>
      </c>
      <c r="I10" s="60"/>
      <c r="J10" s="60">
        <f>SUM(G10/D10)*100</f>
        <v>0</v>
      </c>
      <c r="K10" s="60">
        <f>SUM(H10/E10)*100</f>
        <v>0</v>
      </c>
    </row>
    <row r="11" spans="1:11" s="42" customFormat="1" ht="51.75" customHeight="1" x14ac:dyDescent="0.3">
      <c r="A11" s="59">
        <v>8831</v>
      </c>
      <c r="B11" s="59" t="s">
        <v>43</v>
      </c>
      <c r="C11" s="60"/>
      <c r="D11" s="60">
        <v>8.5</v>
      </c>
      <c r="E11" s="60">
        <f>SUM(C11:D11)</f>
        <v>8.5</v>
      </c>
      <c r="F11" s="60"/>
      <c r="G11" s="60"/>
      <c r="H11" s="60"/>
      <c r="I11" s="60"/>
      <c r="J11" s="60">
        <f>SUM(G11/D11)*100</f>
        <v>0</v>
      </c>
      <c r="K11" s="60">
        <f>SUM(H11/E11)*100</f>
        <v>0</v>
      </c>
    </row>
    <row r="12" spans="1:11" s="42" customFormat="1" ht="48" customHeight="1" x14ac:dyDescent="0.3">
      <c r="A12" s="59">
        <v>8832</v>
      </c>
      <c r="B12" s="59" t="s">
        <v>42</v>
      </c>
      <c r="C12" s="60"/>
      <c r="D12" s="60">
        <v>-9</v>
      </c>
      <c r="E12" s="60">
        <f>SUM(C12:D12)</f>
        <v>-9</v>
      </c>
      <c r="F12" s="60"/>
      <c r="G12" s="60">
        <v>-0.8</v>
      </c>
      <c r="H12" s="60">
        <v>-0.8</v>
      </c>
      <c r="I12" s="60"/>
      <c r="J12" s="60">
        <f>SUM(G12/D12)*100</f>
        <v>8.8888888888888893</v>
      </c>
      <c r="K12" s="60">
        <f>SUM(H12/E12)*100</f>
        <v>8.8888888888888893</v>
      </c>
    </row>
    <row r="13" spans="1:11" s="43" customFormat="1" ht="24.75" customHeight="1" x14ac:dyDescent="0.3">
      <c r="A13" s="61"/>
      <c r="B13" s="62" t="s">
        <v>10</v>
      </c>
      <c r="C13" s="63">
        <f t="shared" ref="C13:K13" si="0">SUM(C9:C12)</f>
        <v>0</v>
      </c>
      <c r="D13" s="63">
        <f t="shared" si="0"/>
        <v>-0.80000000000000071</v>
      </c>
      <c r="E13" s="63">
        <f t="shared" si="0"/>
        <v>-0.80000000000000071</v>
      </c>
      <c r="F13" s="63">
        <f t="shared" si="0"/>
        <v>0</v>
      </c>
      <c r="G13" s="63">
        <f t="shared" si="0"/>
        <v>-0.8</v>
      </c>
      <c r="H13" s="63">
        <f t="shared" si="0"/>
        <v>-0.8</v>
      </c>
      <c r="I13" s="63">
        <f t="shared" si="0"/>
        <v>0</v>
      </c>
      <c r="J13" s="63">
        <f t="shared" si="0"/>
        <v>8.8888888888888893</v>
      </c>
      <c r="K13" s="63">
        <f t="shared" si="0"/>
        <v>8.8888888888888893</v>
      </c>
    </row>
    <row r="14" spans="1:11" s="26" customFormat="1" ht="18.75" x14ac:dyDescent="0.3">
      <c r="A14" s="65"/>
      <c r="B14" s="66"/>
      <c r="C14" s="66"/>
      <c r="D14" s="66"/>
      <c r="E14" s="66"/>
      <c r="F14" s="66"/>
      <c r="G14" s="66"/>
      <c r="H14" s="66"/>
      <c r="I14" s="66"/>
      <c r="J14" s="67"/>
      <c r="K14" s="67"/>
    </row>
    <row r="15" spans="1:11" s="26" customFormat="1" ht="18.75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s="1" customFormat="1" ht="18.75" x14ac:dyDescent="0.3">
      <c r="A16" s="56" t="s">
        <v>45</v>
      </c>
      <c r="B16" s="68"/>
      <c r="C16" s="55"/>
      <c r="D16" s="55"/>
      <c r="E16" s="55"/>
      <c r="F16" s="69"/>
      <c r="G16" s="70"/>
      <c r="H16" s="64"/>
      <c r="I16" s="71"/>
      <c r="J16" s="71"/>
      <c r="K16" s="71"/>
    </row>
    <row r="17" spans="1:11" s="4" customFormat="1" ht="18.75" x14ac:dyDescent="0.3">
      <c r="A17" s="56" t="s">
        <v>46</v>
      </c>
      <c r="B17" s="72"/>
      <c r="C17" s="73"/>
      <c r="D17" s="2"/>
      <c r="E17" s="56" t="s">
        <v>47</v>
      </c>
      <c r="F17" s="2"/>
      <c r="G17" s="2"/>
      <c r="H17" s="74"/>
      <c r="I17" s="71"/>
      <c r="J17" s="71"/>
      <c r="K17" s="75"/>
    </row>
    <row r="18" spans="1:11" ht="18" x14ac:dyDescent="0.25">
      <c r="A18" s="68"/>
      <c r="B18" s="68"/>
      <c r="C18" s="68"/>
      <c r="D18" s="76"/>
      <c r="E18" s="76"/>
      <c r="F18" s="68"/>
      <c r="G18" s="68"/>
      <c r="H18" s="68"/>
      <c r="I18" s="68"/>
      <c r="J18" s="68"/>
      <c r="K18" s="68"/>
    </row>
    <row r="19" spans="1:11" ht="18" x14ac:dyDescent="0.25">
      <c r="A19" s="68"/>
      <c r="B19" s="68"/>
      <c r="C19" s="68"/>
      <c r="D19" s="76"/>
      <c r="E19" s="76"/>
      <c r="F19" s="68"/>
      <c r="G19" s="68"/>
      <c r="H19" s="68"/>
      <c r="I19" s="68"/>
      <c r="J19" s="68"/>
      <c r="K19" s="68"/>
    </row>
    <row r="23" spans="1:11" ht="13.5" customHeight="1" x14ac:dyDescent="0.2"/>
    <row r="24" spans="1:11" hidden="1" x14ac:dyDescent="0.2">
      <c r="B24" s="10" t="s">
        <v>12</v>
      </c>
      <c r="C24" s="10"/>
      <c r="D24" s="10"/>
      <c r="E24" s="10"/>
      <c r="F24" s="4"/>
      <c r="G24" s="5" t="s">
        <v>11</v>
      </c>
      <c r="H24" s="5"/>
      <c r="I24" s="1"/>
      <c r="J24" s="1"/>
      <c r="K24" s="1"/>
    </row>
    <row r="25" spans="1:11" hidden="1" x14ac:dyDescent="0.2"/>
    <row r="26" spans="1:11" hidden="1" x14ac:dyDescent="0.2"/>
    <row r="27" spans="1:11" s="2" customFormat="1" ht="30" hidden="1" customHeight="1" x14ac:dyDescent="0.3">
      <c r="A27" s="1"/>
      <c r="B27" s="10" t="s">
        <v>15</v>
      </c>
      <c r="C27" s="10"/>
      <c r="D27" s="10"/>
      <c r="E27" s="10"/>
      <c r="F27" s="4"/>
      <c r="G27" s="5" t="s">
        <v>16</v>
      </c>
      <c r="H27" s="5"/>
      <c r="I27" s="1"/>
      <c r="J27" s="1"/>
      <c r="K27" s="1"/>
    </row>
    <row r="28" spans="1:1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2" type="noConversion"/>
  <pageMargins left="0.55118110236220474" right="0.27559055118110237" top="1.02" bottom="0.59055118110236227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2023-10-06T12:48:47Z</cp:lastPrinted>
  <dcterms:created xsi:type="dcterms:W3CDTF">2012-01-12T08:51:13Z</dcterms:created>
  <dcterms:modified xsi:type="dcterms:W3CDTF">2023-10-12T14:07:21Z</dcterms:modified>
</cp:coreProperties>
</file>