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5\01-СІЧЕНЬ\24\на сайт\Зміни на 2024 № 955\"/>
    </mc:Choice>
  </mc:AlternateContent>
  <xr:revisionPtr revIDLastSave="0" documentId="13_ncr:1_{64B91E1C-AB5A-4A88-9EB7-296494F296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4" sheetId="3" r:id="rId1"/>
  </sheets>
  <definedNames>
    <definedName name="_xlnm.Print_Area" localSheetId="0">'2024'!$A$1:$D$92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3" l="1"/>
  <c r="D19" i="3"/>
  <c r="D21" i="3"/>
  <c r="D29" i="3"/>
  <c r="D78" i="3"/>
  <c r="D77" i="3" s="1"/>
  <c r="D87" i="3" s="1"/>
  <c r="D90" i="3" s="1"/>
  <c r="D27" i="3" l="1"/>
  <c r="D31" i="3"/>
  <c r="D46" i="3"/>
  <c r="D44" i="3"/>
  <c r="D38" i="3"/>
  <c r="D33" i="3"/>
  <c r="D25" i="3"/>
  <c r="D17" i="3"/>
  <c r="D15" i="3"/>
  <c r="D13" i="3"/>
  <c r="D59" i="3"/>
  <c r="D75" i="3" s="1"/>
  <c r="D89" i="3" s="1"/>
  <c r="D40" i="3" l="1"/>
  <c r="D50" i="3" s="1"/>
  <c r="D48" i="3"/>
  <c r="D51" i="3" s="1"/>
  <c r="D58" i="3"/>
  <c r="D88" i="3"/>
  <c r="D49" i="3" l="1"/>
</calcChain>
</file>

<file path=xl/sharedStrings.xml><?xml version="1.0" encoding="utf-8"?>
<sst xmlns="http://schemas.openxmlformats.org/spreadsheetml/2006/main" count="97" uniqueCount="65">
  <si>
    <t>(код бюджету)</t>
  </si>
  <si>
    <t>(грн)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</si>
  <si>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</si>
  <si>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</si>
  <si>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</si>
  <si>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</si>
  <si>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</si>
  <si>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</si>
  <si>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</si>
  <si>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</si>
  <si>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</si>
  <si>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</si>
  <si>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</si>
  <si>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</si>
  <si>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 xml:space="preserve">Інші субвенції з місцевого бюджету </t>
  </si>
  <si>
    <t>Обласний бюджет Сумської області</t>
  </si>
  <si>
    <t>Разом: :</t>
  </si>
  <si>
    <t>Бюджет Березівської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</si>
  <si>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</si>
  <si>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r>
      <t>1.</t>
    </r>
    <r>
      <rPr>
        <b/>
        <sz val="7"/>
        <rFont val="Times New Roman"/>
        <family val="1"/>
        <charset val="204"/>
      </rPr>
      <t xml:space="preserve">  </t>
    </r>
    <r>
      <rPr>
        <b/>
        <sz val="14"/>
        <rFont val="Times New Roman"/>
        <family val="1"/>
        <charset val="204"/>
      </rPr>
      <t>Показники міжбюджетних трансфертів з інших бюджетів</t>
    </r>
  </si>
  <si>
    <t>Х</t>
  </si>
  <si>
    <t>Освітня субвенція з державного бюджету місцевим бюджетам</t>
  </si>
  <si>
    <t>Державний бюджет України</t>
  </si>
  <si>
    <t>Міжбюджетні  трансферти на 2024 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</si>
  <si>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</si>
  <si>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здійснення переданих видатків у сфері освіти за рахунок  коштів освітньої субвенції</t>
  </si>
  <si>
    <t xml:space="preserve">Базова дотація </t>
  </si>
  <si>
    <t>1810000000</t>
  </si>
  <si>
    <t>1850800000</t>
  </si>
  <si>
    <t>Бюджет Шалигинської селищної  територіальної громади</t>
  </si>
  <si>
    <t>Додаток № 5
до рішення міської ради</t>
  </si>
  <si>
    <t>Субвенція з місцевого бюджету на проектування, відновлення, будівництво, модернізацію, облаштування, ремонт об'єктів будівництва громадського призначення, соціальної сфери, культурної спадщини, житлово-комунального господарства, інших об'єктів, що мають вплив на життєдіяльність населення, за рахунок відповідної субвенції з державного бюджету</t>
  </si>
  <si>
    <t>Разом :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</si>
  <si>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</si>
  <si>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– отримувача міжбюджетного трансферту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</si>
  <si>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</si>
  <si>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</si>
  <si>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</si>
  <si>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у тому числі:</t>
  </si>
  <si>
    <t>Разом:</t>
  </si>
  <si>
    <t xml:space="preserve">Міський голова </t>
  </si>
  <si>
    <t>Надія ВАЙЛО</t>
  </si>
  <si>
    <r>
      <rPr>
        <sz val="13.5"/>
        <color theme="1"/>
        <rFont val="Times New Roman"/>
        <family val="1"/>
        <charset val="204"/>
      </rPr>
      <t>Г</t>
    </r>
    <r>
      <rPr>
        <b/>
        <sz val="13.5"/>
        <color theme="1"/>
        <rFont val="Times New Roman"/>
        <family val="1"/>
        <charset val="204"/>
      </rPr>
      <t xml:space="preserve">оловному управлінню Національної поліції в Сумській області </t>
    </r>
    <r>
      <rPr>
        <sz val="13.5"/>
        <color theme="1"/>
        <rFont val="Times New Roman"/>
        <family val="1"/>
        <charset val="204"/>
      </rPr>
      <t>на придбання пально-мастильних матеріалів та обслуговування чотирьох службових автомобілів поліцейських офіцерів Глухівської міської територіальної громади.</t>
    </r>
  </si>
  <si>
    <t>Субвенція з місцевого бюджету за рахунок залишку коштів освітньої субвенції, що утворився на початок бюджетного періоду</t>
  </si>
  <si>
    <t>1854200000</t>
  </si>
  <si>
    <t>Бюджет Есманьської селищної територіальної громади</t>
  </si>
  <si>
    <r>
      <t xml:space="preserve">на закупівлю безпілотних літальних апаратів для потреб </t>
    </r>
    <r>
      <rPr>
        <b/>
        <sz val="13.5"/>
        <color theme="1"/>
        <rFont val="Times New Roman"/>
        <family val="1"/>
        <charset val="204"/>
      </rPr>
      <t>військової частини А 4638</t>
    </r>
  </si>
  <si>
    <t>Код Класифікації доходу бюджету / код бюджету</t>
  </si>
  <si>
    <t>Найменування трансферту / Найменування бюджету – надавача міжбюджетного трансферту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</si>
  <si>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</si>
  <si>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</si>
  <si>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</si>
  <si>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Шосткинська районна рада</t>
  </si>
  <si>
    <r>
      <rPr>
        <b/>
        <sz val="14"/>
        <color theme="1"/>
        <rFont val="Times New Roman"/>
        <family val="1"/>
        <charset val="204"/>
      </rPr>
      <t>Середино-Будській територіальній громаді</t>
    </r>
    <r>
      <rPr>
        <sz val="14"/>
        <color theme="1"/>
        <rFont val="Times New Roman"/>
        <family val="1"/>
        <charset val="204"/>
      </rPr>
      <t xml:space="preserve">  на придбання електронних бойових комплексів та засобів радіоелектронного захисту</t>
    </r>
  </si>
  <si>
    <t>для зменшення обсягів незабезпеченості</t>
  </si>
  <si>
    <r>
      <t xml:space="preserve">на поточний ремонт автомобільної техніки, що знаходиться на балансі у військової частини А4062, яка знаходиться на фінансовому і матеріальному забезпеченні у </t>
    </r>
    <r>
      <rPr>
        <b/>
        <sz val="13.5"/>
        <color theme="1"/>
        <rFont val="Times New Roman"/>
        <family val="1"/>
        <charset val="204"/>
      </rPr>
      <t>військовій частині А4772</t>
    </r>
    <r>
      <rPr>
        <sz val="10"/>
        <color theme="1"/>
        <rFont val="Calibri"/>
        <family val="2"/>
        <charset val="204"/>
        <scheme val="minor"/>
      </rPr>
      <t/>
    </r>
  </si>
  <si>
    <r>
      <t xml:space="preserve">на придбання обладнання для оцифрування архівних справ </t>
    </r>
    <r>
      <rPr>
        <b/>
        <sz val="12.5"/>
        <color theme="1"/>
        <rFont val="Times New Roman"/>
        <family val="1"/>
        <charset val="204"/>
      </rPr>
      <t>Шосткинській районній державній адміністрації</t>
    </r>
  </si>
  <si>
    <r>
      <rPr>
        <b/>
        <sz val="12"/>
        <rFont val="Times New Roman"/>
        <family val="1"/>
        <charset val="204"/>
      </rPr>
      <t xml:space="preserve">Регіональному сервісному центру ГСЦ МВС в Харківській, Полтавській та Сумській областях (філія ГСЦ МВС) для Територіального сервісного центру № 5941 (на правах відділу, м. Глухів) регіонального сервісного центру ГСЦ МВС в Харківській, Полтавській та Сумській областях (філія ГСЦ МВС): </t>
    </r>
    <r>
      <rPr>
        <sz val="12"/>
        <rFont val="Times New Roman"/>
        <family val="1"/>
        <charset val="204"/>
      </rPr>
      <t xml:space="preserve"> для придбання офісного обладнання -70000,00 грн., на проведення поточного ремонту підвального приміщення – 180000,00 грн.</t>
    </r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</si>
  <si>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</si>
  <si>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r>
      <rPr>
        <b/>
        <sz val="13.5"/>
        <color theme="1"/>
        <rFont val="Times New Roman"/>
        <family val="1"/>
        <charset val="204"/>
      </rPr>
      <t xml:space="preserve">10 державній пожежно-рятувальній частині  2 державного пожежно-рятувального загону Головного управління Державної служби </t>
    </r>
    <r>
      <rPr>
        <b/>
        <sz val="14"/>
        <color theme="1"/>
        <rFont val="Times New Roman"/>
        <family val="1"/>
        <charset val="204"/>
      </rPr>
      <t>України з надзвичайних ситуацій у Сумській області</t>
    </r>
    <r>
      <rPr>
        <sz val="14"/>
        <color theme="1"/>
        <rFont val="Times New Roman"/>
        <family val="1"/>
        <charset val="204"/>
      </rPr>
      <t xml:space="preserve"> на закупівлю пально-мастильних матеріалів</t>
    </r>
  </si>
  <si>
    <t>рішенням в березні +500,0 тис. грн.,  в жовтні + 160,0 тис.грн.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</si>
  <si>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</si>
  <si>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забезпечення харчування учнів початкових класів закладів загальної середньої освіти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</si>
  <si>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</si>
  <si>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24.01.2025 № 955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</si>
</sst>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.5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2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4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0" fontId="10" fillId="0" borderId="0" xfId="0" applyFont="1"/>
    <xf numFmtId="49" fontId="6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wrapText="1"/>
    </xf>
    <xf numFmtId="2" fontId="6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right" vertical="center"/>
    </xf>
    <xf numFmtId="2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0" xfId="0" applyFont="1"/>
    <xf numFmtId="0" fontId="7" fillId="0" borderId="6" xfId="0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vertical="center" wrapText="1"/>
    </xf>
    <xf numFmtId="2" fontId="9" fillId="0" borderId="1" xfId="0" applyNumberFormat="1" applyFont="1" applyBorder="1" applyAlignment="1">
      <alignment vertical="center" wrapText="1"/>
    </xf>
    <xf numFmtId="0" fontId="6" fillId="3" borderId="3" xfId="0" applyFont="1" applyFill="1" applyBorder="1" applyAlignment="1">
      <alignment horizontal="justify" wrapText="1"/>
    </xf>
    <xf numFmtId="0" fontId="1" fillId="0" borderId="0" xfId="0" applyFont="1"/>
    <xf numFmtId="0" fontId="2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/>
    <xf numFmtId="49" fontId="9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49" fontId="9" fillId="3" borderId="1" xfId="0" applyNumberFormat="1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justify"/>
    </xf>
    <xf numFmtId="2" fontId="9" fillId="3" borderId="1" xfId="0" applyNumberFormat="1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justify" wrapText="1"/>
    </xf>
    <xf numFmtId="2" fontId="6" fillId="3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justify"/>
    </xf>
    <xf numFmtId="0" fontId="6" fillId="3" borderId="5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justify"/>
    </xf>
    <xf numFmtId="2" fontId="6" fillId="3" borderId="5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wrapText="1"/>
    </xf>
    <xf numFmtId="0" fontId="9" fillId="3" borderId="1" xfId="0" applyFont="1" applyFill="1" applyBorder="1" applyAlignment="1">
      <alignment horizontal="justify" wrapText="1"/>
    </xf>
    <xf numFmtId="0" fontId="9" fillId="0" borderId="0" xfId="0" applyFont="1"/>
    <xf numFmtId="0" fontId="13" fillId="3" borderId="0" xfId="0" applyFont="1" applyFill="1" applyAlignment="1">
      <alignment horizontal="justify"/>
    </xf>
    <xf numFmtId="0" fontId="9" fillId="3" borderId="1" xfId="0" applyFont="1" applyFill="1" applyBorder="1" applyAlignment="1">
      <alignment horizontal="justify" vertical="center"/>
    </xf>
    <xf numFmtId="0" fontId="9" fillId="0" borderId="1" xfId="0" applyFont="1" applyBorder="1" applyAlignment="1">
      <alignment horizontal="justify"/>
    </xf>
    <xf numFmtId="0" fontId="6" fillId="0" borderId="3" xfId="0" applyFont="1" applyBorder="1" applyAlignment="1">
      <alignment vertical="center" wrapText="1"/>
    </xf>
    <xf numFmtId="0" fontId="7" fillId="0" borderId="0" xfId="0" applyFont="1" applyAlignment="1">
      <alignment horizontal="left"/>
    </xf>
    <xf numFmtId="2" fontId="15" fillId="0" borderId="1" xfId="0" applyNumberFormat="1" applyFont="1" applyBorder="1"/>
    <xf numFmtId="49" fontId="6" fillId="0" borderId="1" xfId="0" applyNumberFormat="1" applyFont="1" applyBorder="1" applyAlignment="1">
      <alignment horizontal="right" vertical="center" wrapText="1"/>
    </xf>
    <xf numFmtId="2" fontId="13" fillId="0" borderId="0" xfId="0" applyNumberFormat="1" applyFont="1" applyAlignment="1">
      <alignment vertical="center"/>
    </xf>
    <xf numFmtId="2" fontId="9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2" fontId="9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6" fillId="0" borderId="1" xfId="0" applyNumberFormat="1" applyFont="1" applyBorder="1"/>
    <xf numFmtId="0" fontId="11" fillId="0" borderId="0" xfId="0" applyFont="1" applyAlignment="1">
      <alignment horizontal="justify" vertical="center"/>
    </xf>
    <xf numFmtId="0" fontId="6" fillId="3" borderId="1" xfId="0" applyFont="1" applyFill="1" applyBorder="1" applyAlignment="1">
      <alignment horizontal="justify" wrapText="1"/>
    </xf>
    <xf numFmtId="0" fontId="12" fillId="0" borderId="1" xfId="0" applyFont="1" applyBorder="1"/>
    <xf numFmtId="0" fontId="9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horizontal="justify"/>
    </xf>
    <xf numFmtId="0" fontId="19" fillId="0" borderId="1" xfId="0" applyFont="1" applyBorder="1" applyAlignment="1">
      <alignment horizontal="justify" vertical="center"/>
    </xf>
    <xf numFmtId="0" fontId="12" fillId="0" borderId="0" xfId="0" applyFont="1" applyAlignment="1">
      <alignment horizontal="justify"/>
    </xf>
    <xf numFmtId="0" fontId="9" fillId="2" borderId="1" xfId="0" applyFont="1" applyFill="1" applyBorder="1" applyAlignment="1">
      <alignment horizontal="right"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5" fillId="0" borderId="3" xfId="0" applyFont="1" applyBorder="1" applyAlignment="1">
      <alignment horizontal="justify"/>
    </xf>
    <xf numFmtId="0" fontId="15" fillId="0" borderId="4" xfId="0" applyFont="1" applyBorder="1" applyAlignment="1">
      <alignment horizontal="justify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</cellXfs>
  <cellStyles count="2">
    <cellStyle name="Normal" xfId="1" xr:uid="{9CFB2AD4-BB8B-49C3-99BF-B73867BF73C1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4EB65-F93E-4CDF-9ED6-38F5A8286E84}">
  <sheetPr>
    <pageSetUpPr fitToPage="1"/>
  </sheetPr>
  <dimension ref="A1:H93"/>
  <sheetViews>
    <sheetView tabSelected="1" zoomScale="70" zoomScaleNormal="70" zoomScaleSheetLayoutView="70" workbookViewId="0">
      <selection activeCell="D1" sqref="D1:D3"/>
    </sheetView>
  </sheetViews>
  <sheetFormatPr defaultColWidth="8.85546875" defaultRowHeight="12.75" x14ac:dyDescent="0.2"/>
  <cols>
    <col min="1" max="2" width="17.28515625" style="2" customWidth="1"/>
    <col min="3" max="3" width="103.85546875" style="2" customWidth="1"/>
    <col min="4" max="4" width="20.85546875" style="2" customWidth="1"/>
    <col min="5" max="16384" width="8.85546875" style="2"/>
  </cols>
  <sheetData>
    <row r="1" spans="1:8" ht="18" customHeight="1" x14ac:dyDescent="0.2">
      <c r="A1" s="1"/>
      <c r="B1" s="1"/>
      <c r="D1" s="89" t="s">
        <v>30</v>
      </c>
      <c r="E1" s="3"/>
      <c r="F1" s="3"/>
      <c r="G1" s="3"/>
      <c r="H1" s="3"/>
    </row>
    <row r="2" spans="1:8" ht="18.600000000000001" customHeight="1" x14ac:dyDescent="0.2">
      <c r="A2" s="1"/>
      <c r="B2" s="1"/>
      <c r="C2" s="3"/>
      <c r="D2" s="89"/>
      <c r="E2" s="3"/>
      <c r="F2" s="3"/>
      <c r="G2" s="3"/>
      <c r="H2" s="3"/>
    </row>
    <row r="3" spans="1:8" ht="18.75" x14ac:dyDescent="0.2">
      <c r="A3" s="1"/>
      <c r="B3" s="1"/>
      <c r="C3" s="3"/>
      <c r="D3" s="89"/>
      <c r="E3" s="3"/>
      <c r="F3" s="3"/>
      <c r="G3" s="3"/>
      <c r="H3" s="3"/>
    </row>
    <row r="4" spans="1:8" ht="18.75" x14ac:dyDescent="0.3">
      <c r="A4" s="1"/>
      <c r="B4" s="1"/>
      <c r="C4" s="28"/>
      <c r="D4" s="29" t="s">
        <v>64</v>
      </c>
    </row>
    <row r="5" spans="1:8" ht="20.25" x14ac:dyDescent="0.3">
      <c r="A5" s="90" t="s">
        <v>23</v>
      </c>
      <c r="B5" s="90"/>
      <c r="C5" s="90"/>
      <c r="D5" s="90"/>
    </row>
    <row r="6" spans="1:8" ht="18.75" x14ac:dyDescent="0.2">
      <c r="A6" s="4">
        <v>1854100000</v>
      </c>
      <c r="B6" s="4"/>
    </row>
    <row r="7" spans="1:8" ht="15.75" x14ac:dyDescent="0.2">
      <c r="A7" s="5" t="s">
        <v>0</v>
      </c>
      <c r="B7" s="5"/>
    </row>
    <row r="8" spans="1:8" ht="18.75" x14ac:dyDescent="0.2">
      <c r="A8" s="6" t="s">
        <v>19</v>
      </c>
      <c r="B8" s="6"/>
    </row>
    <row r="9" spans="1:8" ht="15.75" x14ac:dyDescent="0.2">
      <c r="A9" s="17"/>
      <c r="B9" s="17"/>
      <c r="D9" s="17" t="s">
        <v>1</v>
      </c>
    </row>
    <row r="10" spans="1:8" ht="46.5" customHeight="1" x14ac:dyDescent="0.2">
      <c r="A10" s="67" t="s">
        <v>47</v>
      </c>
      <c r="B10" s="91" t="s">
        <v>48</v>
      </c>
      <c r="C10" s="92"/>
      <c r="D10" s="68" t="s">
        <v>2</v>
      </c>
    </row>
    <row r="11" spans="1:8" ht="15.75" x14ac:dyDescent="0.2">
      <c r="A11" s="7">
        <v>1</v>
      </c>
      <c r="B11" s="93">
        <v>2</v>
      </c>
      <c r="C11" s="94"/>
      <c r="D11" s="7">
        <v>3</v>
      </c>
    </row>
    <row r="12" spans="1:8" ht="15.95" customHeight="1" x14ac:dyDescent="0.2">
      <c r="A12" s="95" t="s">
        <v>3</v>
      </c>
      <c r="B12" s="96"/>
      <c r="C12" s="96"/>
      <c r="D12" s="97"/>
    </row>
    <row r="13" spans="1:8" ht="15.75" x14ac:dyDescent="0.2">
      <c r="A13" s="8">
        <v>41020100</v>
      </c>
      <c r="B13" s="98" t="s">
        <v>26</v>
      </c>
      <c r="C13" s="99"/>
      <c r="D13" s="9">
        <f>D14</f>
        <v>20988900</v>
      </c>
    </row>
    <row r="14" spans="1:8" ht="15.95" customHeight="1" x14ac:dyDescent="0.2">
      <c r="A14" s="24">
        <v>9900000000</v>
      </c>
      <c r="B14" s="100" t="s">
        <v>22</v>
      </c>
      <c r="C14" s="101"/>
      <c r="D14" s="12">
        <v>20988900</v>
      </c>
    </row>
    <row r="15" spans="1:8" ht="52.9" customHeight="1" x14ac:dyDescent="0.2">
      <c r="A15" s="8">
        <v>41021400</v>
      </c>
      <c r="B15" s="102" t="s">
        <v>24</v>
      </c>
      <c r="C15" s="103"/>
      <c r="D15" s="26">
        <f>D16</f>
        <v>7145600</v>
      </c>
    </row>
    <row r="16" spans="1:8" ht="15.6" customHeight="1" x14ac:dyDescent="0.2">
      <c r="A16" s="24">
        <v>9900000000</v>
      </c>
      <c r="B16" s="100" t="s">
        <v>22</v>
      </c>
      <c r="C16" s="101"/>
      <c r="D16" s="25">
        <v>7145600</v>
      </c>
    </row>
    <row r="17" spans="1:4" ht="15.6" customHeight="1" x14ac:dyDescent="0.2">
      <c r="A17" s="8">
        <v>41033900</v>
      </c>
      <c r="B17" s="85" t="s">
        <v>21</v>
      </c>
      <c r="C17" s="86"/>
      <c r="D17" s="9">
        <f>D18</f>
        <v>64738600</v>
      </c>
    </row>
    <row r="18" spans="1:4" ht="15.6" customHeight="1" x14ac:dyDescent="0.2">
      <c r="A18" s="24">
        <v>9900000000</v>
      </c>
      <c r="B18" s="81" t="s">
        <v>22</v>
      </c>
      <c r="C18" s="82"/>
      <c r="D18" s="12">
        <v>64738600</v>
      </c>
    </row>
    <row r="19" spans="1:4" ht="34.9" customHeight="1" x14ac:dyDescent="0.2">
      <c r="A19" s="8">
        <v>41033300</v>
      </c>
      <c r="B19" s="85" t="s">
        <v>62</v>
      </c>
      <c r="C19" s="86"/>
      <c r="D19" s="9">
        <f>D20</f>
        <v>163500</v>
      </c>
    </row>
    <row r="20" spans="1:4" ht="15.6" customHeight="1" x14ac:dyDescent="0.2">
      <c r="A20" s="24">
        <v>9900000000</v>
      </c>
      <c r="B20" s="81" t="s">
        <v>22</v>
      </c>
      <c r="C20" s="82"/>
      <c r="D20" s="12">
        <v>163500</v>
      </c>
    </row>
    <row r="21" spans="1:4" ht="37.15" customHeight="1" x14ac:dyDescent="0.2">
      <c r="A21" s="80">
        <v>41035600</v>
      </c>
      <c r="B21" s="87" t="s">
        <v>61</v>
      </c>
      <c r="C21" s="88"/>
      <c r="D21" s="9">
        <f>D22</f>
        <v>1788000</v>
      </c>
    </row>
    <row r="22" spans="1:4" ht="15.6" customHeight="1" x14ac:dyDescent="0.2">
      <c r="A22" s="24">
        <v>9900000000</v>
      </c>
      <c r="B22" s="81" t="s">
        <v>22</v>
      </c>
      <c r="C22" s="82"/>
      <c r="D22" s="12">
        <v>1788000</v>
      </c>
    </row>
    <row r="23" spans="1:4" ht="162.6" customHeight="1" x14ac:dyDescent="0.2">
      <c r="A23" s="8">
        <v>41050400</v>
      </c>
      <c r="B23" s="85" t="s">
        <v>63</v>
      </c>
      <c r="C23" s="86"/>
      <c r="D23" s="9">
        <f>D24</f>
        <v>2264733.14</v>
      </c>
    </row>
    <row r="24" spans="1:4" ht="15.6" customHeight="1" x14ac:dyDescent="0.2">
      <c r="A24" s="24">
        <v>1810000000</v>
      </c>
      <c r="B24" s="84" t="s">
        <v>15</v>
      </c>
      <c r="C24" s="84"/>
      <c r="D24" s="12">
        <v>2264733.14</v>
      </c>
    </row>
    <row r="25" spans="1:4" ht="31.9" customHeight="1" x14ac:dyDescent="0.2">
      <c r="A25" s="8">
        <v>41051000</v>
      </c>
      <c r="B25" s="83" t="s">
        <v>25</v>
      </c>
      <c r="C25" s="83"/>
      <c r="D25" s="26">
        <f>D26</f>
        <v>2091775</v>
      </c>
    </row>
    <row r="26" spans="1:4" ht="18" customHeight="1" x14ac:dyDescent="0.2">
      <c r="A26" s="24">
        <v>1810000000</v>
      </c>
      <c r="B26" s="84" t="s">
        <v>15</v>
      </c>
      <c r="C26" s="84"/>
      <c r="D26" s="69">
        <v>2091775</v>
      </c>
    </row>
    <row r="27" spans="1:4" ht="38.65" customHeight="1" x14ac:dyDescent="0.2">
      <c r="A27" s="8">
        <v>41051200</v>
      </c>
      <c r="B27" s="85" t="s">
        <v>49</v>
      </c>
      <c r="C27" s="86"/>
      <c r="D27" s="70">
        <f>D28</f>
        <v>174399</v>
      </c>
    </row>
    <row r="28" spans="1:4" ht="18" customHeight="1" x14ac:dyDescent="0.2">
      <c r="A28" s="24">
        <v>1810000000</v>
      </c>
      <c r="B28" s="84" t="s">
        <v>15</v>
      </c>
      <c r="C28" s="84"/>
      <c r="D28" s="69">
        <v>174399</v>
      </c>
    </row>
    <row r="29" spans="1:4" ht="33" customHeight="1" x14ac:dyDescent="0.2">
      <c r="A29" s="8">
        <v>41051400</v>
      </c>
      <c r="B29" s="85" t="s">
        <v>58</v>
      </c>
      <c r="C29" s="86"/>
      <c r="D29" s="70">
        <f>D30</f>
        <v>1345185</v>
      </c>
    </row>
    <row r="30" spans="1:4" ht="18" customHeight="1" x14ac:dyDescent="0.2">
      <c r="A30" s="24">
        <v>1810000000</v>
      </c>
      <c r="B30" s="84" t="s">
        <v>15</v>
      </c>
      <c r="C30" s="84"/>
      <c r="D30" s="69">
        <v>1345185</v>
      </c>
    </row>
    <row r="31" spans="1:4" ht="34.15" customHeight="1" x14ac:dyDescent="0.2">
      <c r="A31" s="8">
        <v>41051700</v>
      </c>
      <c r="B31" s="85" t="s">
        <v>50</v>
      </c>
      <c r="C31" s="86"/>
      <c r="D31" s="70">
        <f>D32</f>
        <v>454110</v>
      </c>
    </row>
    <row r="32" spans="1:4" ht="18" customHeight="1" x14ac:dyDescent="0.25">
      <c r="A32" s="24">
        <v>1810000000</v>
      </c>
      <c r="B32" s="84" t="s">
        <v>15</v>
      </c>
      <c r="C32" s="84"/>
      <c r="D32" s="71">
        <v>454110</v>
      </c>
    </row>
    <row r="33" spans="1:4" s="10" customFormat="1" ht="15.6" customHeight="1" x14ac:dyDescent="0.2">
      <c r="A33" s="8">
        <v>41053900</v>
      </c>
      <c r="B33" s="104" t="s">
        <v>14</v>
      </c>
      <c r="C33" s="104"/>
      <c r="D33" s="9">
        <f>SUM(D34:D37)</f>
        <v>833608</v>
      </c>
    </row>
    <row r="34" spans="1:4" ht="15.6" customHeight="1" x14ac:dyDescent="0.2">
      <c r="A34" s="57" t="s">
        <v>27</v>
      </c>
      <c r="B34" s="81" t="s">
        <v>15</v>
      </c>
      <c r="C34" s="82"/>
      <c r="D34" s="12">
        <v>384647</v>
      </c>
    </row>
    <row r="35" spans="1:4" ht="15.75" x14ac:dyDescent="0.2">
      <c r="A35" s="57" t="s">
        <v>28</v>
      </c>
      <c r="B35" s="81" t="s">
        <v>29</v>
      </c>
      <c r="C35" s="82"/>
      <c r="D35" s="12">
        <v>207270</v>
      </c>
    </row>
    <row r="36" spans="1:4" ht="18.600000000000001" customHeight="1" x14ac:dyDescent="0.2">
      <c r="A36" s="57" t="s">
        <v>44</v>
      </c>
      <c r="B36" s="81" t="s">
        <v>45</v>
      </c>
      <c r="C36" s="82"/>
      <c r="D36" s="58">
        <v>215436</v>
      </c>
    </row>
    <row r="37" spans="1:4" ht="19.899999999999999" customHeight="1" x14ac:dyDescent="0.2">
      <c r="A37" s="24">
        <v>1850100000</v>
      </c>
      <c r="B37" s="81" t="s">
        <v>17</v>
      </c>
      <c r="C37" s="82"/>
      <c r="D37" s="12">
        <v>26255</v>
      </c>
    </row>
    <row r="38" spans="1:4" s="10" customFormat="1" ht="34.15" customHeight="1" x14ac:dyDescent="0.2">
      <c r="A38" s="8">
        <v>41055000</v>
      </c>
      <c r="B38" s="85" t="s">
        <v>18</v>
      </c>
      <c r="C38" s="86"/>
      <c r="D38" s="59">
        <f>D39</f>
        <v>31500</v>
      </c>
    </row>
    <row r="39" spans="1:4" ht="15.75" x14ac:dyDescent="0.2">
      <c r="A39" s="60" t="s">
        <v>27</v>
      </c>
      <c r="B39" s="120" t="s">
        <v>15</v>
      </c>
      <c r="C39" s="121"/>
      <c r="D39" s="61">
        <v>31500</v>
      </c>
    </row>
    <row r="40" spans="1:4" ht="15.75" x14ac:dyDescent="0.2">
      <c r="A40" s="60"/>
      <c r="B40" s="122" t="s">
        <v>32</v>
      </c>
      <c r="C40" s="123"/>
      <c r="D40" s="9">
        <f>D13+D15+D17+D19+D21+D23+D25+D27+D29+D31+D33+D38</f>
        <v>102019910.14</v>
      </c>
    </row>
    <row r="41" spans="1:4" ht="31.35" customHeight="1" x14ac:dyDescent="0.2">
      <c r="A41" s="107" t="s">
        <v>4</v>
      </c>
      <c r="B41" s="107"/>
      <c r="C41" s="107"/>
      <c r="D41" s="107"/>
    </row>
    <row r="42" spans="1:4" ht="15.75" hidden="1" x14ac:dyDescent="0.25">
      <c r="A42" s="32"/>
      <c r="B42" s="116"/>
      <c r="C42" s="117"/>
      <c r="D42" s="9"/>
    </row>
    <row r="43" spans="1:4" ht="15.75" hidden="1" x14ac:dyDescent="0.25">
      <c r="A43" s="11"/>
      <c r="B43" s="108"/>
      <c r="C43" s="109"/>
      <c r="D43" s="12"/>
    </row>
    <row r="44" spans="1:4" ht="75" customHeight="1" x14ac:dyDescent="0.25">
      <c r="A44" s="15">
        <v>41059200</v>
      </c>
      <c r="B44" s="118" t="s">
        <v>31</v>
      </c>
      <c r="C44" s="118"/>
      <c r="D44" s="62">
        <f>D45</f>
        <v>6726408.2800000003</v>
      </c>
    </row>
    <row r="45" spans="1:4" ht="15.75" x14ac:dyDescent="0.25">
      <c r="A45" s="13">
        <v>1810000000</v>
      </c>
      <c r="B45" s="119" t="s">
        <v>15</v>
      </c>
      <c r="C45" s="119"/>
      <c r="D45" s="63">
        <v>6726408.2800000003</v>
      </c>
    </row>
    <row r="46" spans="1:4" ht="43.9" customHeight="1" x14ac:dyDescent="0.25">
      <c r="A46" s="15">
        <v>41051100</v>
      </c>
      <c r="B46" s="110" t="s">
        <v>43</v>
      </c>
      <c r="C46" s="111"/>
      <c r="D46" s="56">
        <f>D47</f>
        <v>3179259</v>
      </c>
    </row>
    <row r="47" spans="1:4" ht="15.75" x14ac:dyDescent="0.25">
      <c r="A47" s="13">
        <v>1810000000</v>
      </c>
      <c r="B47" s="108" t="s">
        <v>15</v>
      </c>
      <c r="C47" s="109"/>
      <c r="D47" s="64">
        <v>3179259</v>
      </c>
    </row>
    <row r="48" spans="1:4" ht="18" customHeight="1" x14ac:dyDescent="0.25">
      <c r="A48" s="16"/>
      <c r="B48" s="114" t="s">
        <v>16</v>
      </c>
      <c r="C48" s="115"/>
      <c r="D48" s="65">
        <f>D44+D46</f>
        <v>9905667.2800000012</v>
      </c>
    </row>
    <row r="49" spans="1:4" ht="15.75" x14ac:dyDescent="0.25">
      <c r="A49" s="66" t="s">
        <v>5</v>
      </c>
      <c r="B49" s="116" t="s">
        <v>6</v>
      </c>
      <c r="C49" s="117"/>
      <c r="D49" s="65">
        <f>SUM(D50:D51)</f>
        <v>111925577.42</v>
      </c>
    </row>
    <row r="50" spans="1:4" ht="15.75" x14ac:dyDescent="0.25">
      <c r="A50" s="66" t="s">
        <v>5</v>
      </c>
      <c r="B50" s="105" t="s">
        <v>7</v>
      </c>
      <c r="C50" s="106"/>
      <c r="D50" s="14">
        <f>SUM(D40)</f>
        <v>102019910.14</v>
      </c>
    </row>
    <row r="51" spans="1:4" ht="15.75" x14ac:dyDescent="0.25">
      <c r="A51" s="66" t="s">
        <v>5</v>
      </c>
      <c r="B51" s="105" t="s">
        <v>8</v>
      </c>
      <c r="C51" s="106"/>
      <c r="D51" s="14">
        <f>D48</f>
        <v>9905667.2800000012</v>
      </c>
    </row>
    <row r="52" spans="1:4" ht="15.75" x14ac:dyDescent="0.25">
      <c r="A52" s="33"/>
      <c r="B52" s="33"/>
      <c r="C52" s="31"/>
      <c r="D52" s="31"/>
    </row>
    <row r="53" spans="1:4" ht="15.75" x14ac:dyDescent="0.25">
      <c r="A53" s="34" t="s">
        <v>9</v>
      </c>
      <c r="B53" s="34"/>
      <c r="C53" s="31"/>
      <c r="D53" s="31"/>
    </row>
    <row r="54" spans="1:4" ht="15.75" x14ac:dyDescent="0.25">
      <c r="A54" s="31"/>
      <c r="B54" s="31"/>
      <c r="C54" s="31"/>
      <c r="D54" s="17" t="s">
        <v>10</v>
      </c>
    </row>
    <row r="55" spans="1:4" ht="76.5" x14ac:dyDescent="0.2">
      <c r="A55" s="67" t="s">
        <v>33</v>
      </c>
      <c r="B55" s="68" t="s">
        <v>11</v>
      </c>
      <c r="C55" s="30" t="s">
        <v>34</v>
      </c>
      <c r="D55" s="7" t="s">
        <v>2</v>
      </c>
    </row>
    <row r="56" spans="1:4" ht="15.75" x14ac:dyDescent="0.2">
      <c r="A56" s="7">
        <v>1</v>
      </c>
      <c r="B56" s="7">
        <v>2</v>
      </c>
      <c r="C56" s="7">
        <v>3</v>
      </c>
      <c r="D56" s="7">
        <v>4</v>
      </c>
    </row>
    <row r="57" spans="1:4" ht="23.45" customHeight="1" x14ac:dyDescent="0.2">
      <c r="A57" s="107" t="s">
        <v>12</v>
      </c>
      <c r="B57" s="107"/>
      <c r="C57" s="107"/>
      <c r="D57" s="107"/>
    </row>
    <row r="58" spans="1:4" s="31" customFormat="1" ht="31.5" x14ac:dyDescent="0.25">
      <c r="A58" s="35" t="s">
        <v>35</v>
      </c>
      <c r="B58" s="36" t="s">
        <v>36</v>
      </c>
      <c r="C58" s="37" t="s">
        <v>37</v>
      </c>
      <c r="D58" s="38">
        <f>SUM(D59)</f>
        <v>1200000</v>
      </c>
    </row>
    <row r="59" spans="1:4" s="31" customFormat="1" ht="15.75" x14ac:dyDescent="0.25">
      <c r="A59" s="39">
        <v>99000000000</v>
      </c>
      <c r="B59" s="40"/>
      <c r="C59" s="41" t="s">
        <v>22</v>
      </c>
      <c r="D59" s="38">
        <f>SUM(D61:D71)</f>
        <v>1200000</v>
      </c>
    </row>
    <row r="60" spans="1:4" s="31" customFormat="1" ht="15.75" x14ac:dyDescent="0.25">
      <c r="A60" s="39"/>
      <c r="B60" s="39"/>
      <c r="C60" s="27" t="s">
        <v>38</v>
      </c>
      <c r="D60" s="42"/>
    </row>
    <row r="61" spans="1:4" s="31" customFormat="1" ht="65.45" customHeight="1" x14ac:dyDescent="0.25">
      <c r="A61" s="39"/>
      <c r="B61" s="39"/>
      <c r="C61" s="76" t="s">
        <v>42</v>
      </c>
      <c r="D61" s="38">
        <v>400000</v>
      </c>
    </row>
    <row r="62" spans="1:4" s="31" customFormat="1" ht="65.45" customHeight="1" x14ac:dyDescent="0.25">
      <c r="A62" s="39"/>
      <c r="B62" s="39"/>
      <c r="C62" s="77" t="s">
        <v>55</v>
      </c>
      <c r="D62" s="38">
        <v>400000</v>
      </c>
    </row>
    <row r="63" spans="1:4" s="31" customFormat="1" ht="33" x14ac:dyDescent="0.25">
      <c r="A63" s="39"/>
      <c r="B63" s="39"/>
      <c r="C63" s="78" t="s">
        <v>56</v>
      </c>
      <c r="D63" s="38">
        <v>50000</v>
      </c>
    </row>
    <row r="64" spans="1:4" s="31" customFormat="1" ht="54.75" x14ac:dyDescent="0.3">
      <c r="A64" s="39"/>
      <c r="B64" s="39"/>
      <c r="C64" s="79" t="s">
        <v>59</v>
      </c>
      <c r="D64" s="38">
        <v>100000</v>
      </c>
    </row>
    <row r="65" spans="1:5" s="31" customFormat="1" ht="78.75" x14ac:dyDescent="0.25">
      <c r="A65" s="39"/>
      <c r="B65" s="39"/>
      <c r="C65" s="43" t="s">
        <v>57</v>
      </c>
      <c r="D65" s="38">
        <v>250000</v>
      </c>
    </row>
    <row r="66" spans="1:5" s="31" customFormat="1" ht="15.75" hidden="1" x14ac:dyDescent="0.25">
      <c r="A66" s="39"/>
      <c r="B66" s="44"/>
      <c r="C66" s="45"/>
      <c r="D66" s="46"/>
    </row>
    <row r="67" spans="1:5" s="31" customFormat="1" ht="15.75" hidden="1" x14ac:dyDescent="0.25">
      <c r="A67" s="39"/>
      <c r="B67" s="39"/>
      <c r="C67" s="47"/>
      <c r="D67" s="42"/>
    </row>
    <row r="68" spans="1:5" s="31" customFormat="1" ht="15.75" hidden="1" x14ac:dyDescent="0.25">
      <c r="A68" s="39"/>
      <c r="B68" s="39"/>
      <c r="C68" s="47"/>
      <c r="D68" s="42"/>
    </row>
    <row r="69" spans="1:5" s="31" customFormat="1" ht="46.9" hidden="1" customHeight="1" x14ac:dyDescent="0.25">
      <c r="A69" s="39"/>
      <c r="B69" s="39"/>
      <c r="C69" s="48"/>
      <c r="D69" s="42"/>
    </row>
    <row r="70" spans="1:5" s="31" customFormat="1" ht="46.9" hidden="1" customHeight="1" x14ac:dyDescent="0.25">
      <c r="A70" s="39"/>
      <c r="B70" s="39"/>
      <c r="C70" s="33"/>
      <c r="D70" s="42"/>
    </row>
    <row r="71" spans="1:5" s="31" customFormat="1" ht="46.9" hidden="1" customHeight="1" x14ac:dyDescent="0.25">
      <c r="A71" s="39"/>
      <c r="B71" s="39"/>
      <c r="C71" s="48"/>
      <c r="D71" s="42"/>
    </row>
    <row r="72" spans="1:5" s="31" customFormat="1" ht="15.75" x14ac:dyDescent="0.25">
      <c r="A72" s="40">
        <v>3719770</v>
      </c>
      <c r="B72" s="75">
        <v>9770</v>
      </c>
      <c r="C72" s="49" t="s">
        <v>51</v>
      </c>
      <c r="D72" s="38">
        <v>50000</v>
      </c>
    </row>
    <row r="73" spans="1:5" s="50" customFormat="1" ht="15.75" x14ac:dyDescent="0.25">
      <c r="A73" s="40">
        <v>1831720000</v>
      </c>
      <c r="B73" s="75"/>
      <c r="C73" s="49" t="s">
        <v>52</v>
      </c>
      <c r="D73" s="38">
        <v>50000</v>
      </c>
    </row>
    <row r="74" spans="1:5" s="31" customFormat="1" ht="15.75" x14ac:dyDescent="0.25">
      <c r="A74" s="39"/>
      <c r="B74" s="39"/>
      <c r="C74" s="51" t="s">
        <v>54</v>
      </c>
      <c r="D74" s="42">
        <v>50000</v>
      </c>
    </row>
    <row r="75" spans="1:5" s="50" customFormat="1" ht="15.75" x14ac:dyDescent="0.25">
      <c r="A75" s="40"/>
      <c r="B75" s="40"/>
      <c r="C75" s="52" t="s">
        <v>39</v>
      </c>
      <c r="D75" s="38">
        <f>SUM(D59+D72)</f>
        <v>1250000</v>
      </c>
    </row>
    <row r="76" spans="1:5" s="31" customFormat="1" ht="20.45" customHeight="1" x14ac:dyDescent="0.25">
      <c r="A76" s="112" t="s">
        <v>13</v>
      </c>
      <c r="B76" s="113"/>
      <c r="C76" s="113"/>
      <c r="D76" s="113"/>
    </row>
    <row r="77" spans="1:5" s="50" customFormat="1" ht="40.9" customHeight="1" x14ac:dyDescent="0.25">
      <c r="A77" s="35" t="s">
        <v>35</v>
      </c>
      <c r="B77" s="36" t="s">
        <v>36</v>
      </c>
      <c r="C77" s="53" t="s">
        <v>37</v>
      </c>
      <c r="D77" s="9">
        <f>SUM(D78)</f>
        <v>660000</v>
      </c>
    </row>
    <row r="78" spans="1:5" s="50" customFormat="1" ht="20.45" customHeight="1" x14ac:dyDescent="0.25">
      <c r="A78" s="39">
        <v>99000000000</v>
      </c>
      <c r="B78" s="40"/>
      <c r="C78" s="49" t="s">
        <v>22</v>
      </c>
      <c r="D78" s="9">
        <f>SUM(D80)</f>
        <v>660000</v>
      </c>
    </row>
    <row r="79" spans="1:5" s="50" customFormat="1" ht="15.75" x14ac:dyDescent="0.25">
      <c r="A79" s="39"/>
      <c r="B79" s="39"/>
      <c r="C79" s="73" t="s">
        <v>38</v>
      </c>
      <c r="D79" s="9"/>
    </row>
    <row r="80" spans="1:5" s="50" customFormat="1" ht="17.25" x14ac:dyDescent="0.25">
      <c r="A80" s="40"/>
      <c r="B80" s="40"/>
      <c r="C80" s="74" t="s">
        <v>46</v>
      </c>
      <c r="D80" s="9">
        <v>660000</v>
      </c>
      <c r="E80" s="31" t="s">
        <v>60</v>
      </c>
    </row>
    <row r="81" spans="1:4" s="50" customFormat="1" ht="15.75" hidden="1" x14ac:dyDescent="0.25">
      <c r="A81" s="40"/>
      <c r="B81" s="40"/>
      <c r="C81" s="47"/>
      <c r="D81" s="9"/>
    </row>
    <row r="82" spans="1:4" s="31" customFormat="1" ht="15.75" hidden="1" x14ac:dyDescent="0.25">
      <c r="A82" s="39"/>
      <c r="B82" s="39"/>
      <c r="C82" s="43"/>
      <c r="D82" s="9"/>
    </row>
    <row r="83" spans="1:4" s="31" customFormat="1" ht="15.75" hidden="1" x14ac:dyDescent="0.25">
      <c r="A83" s="39"/>
      <c r="B83" s="39"/>
      <c r="C83" s="48"/>
      <c r="D83" s="9"/>
    </row>
    <row r="84" spans="1:4" s="31" customFormat="1" ht="15.75" hidden="1" x14ac:dyDescent="0.25">
      <c r="A84" s="40"/>
      <c r="B84" s="40"/>
      <c r="C84" s="49"/>
      <c r="D84" s="38"/>
    </row>
    <row r="85" spans="1:4" s="31" customFormat="1" ht="15.75" x14ac:dyDescent="0.25">
      <c r="A85" s="40">
        <v>3719770</v>
      </c>
      <c r="B85" s="75">
        <v>9770</v>
      </c>
      <c r="C85" s="49" t="s">
        <v>51</v>
      </c>
      <c r="D85" s="9">
        <v>850000</v>
      </c>
    </row>
    <row r="86" spans="1:4" s="31" customFormat="1" ht="43.9" customHeight="1" x14ac:dyDescent="0.25">
      <c r="A86" s="39">
        <v>1854800000</v>
      </c>
      <c r="B86" s="39"/>
      <c r="C86" s="72" t="s">
        <v>53</v>
      </c>
      <c r="D86" s="9">
        <v>850000</v>
      </c>
    </row>
    <row r="87" spans="1:4" s="50" customFormat="1" ht="15.75" x14ac:dyDescent="0.25">
      <c r="A87" s="19"/>
      <c r="B87" s="19"/>
      <c r="C87" s="53" t="s">
        <v>32</v>
      </c>
      <c r="D87" s="38">
        <f>SUM(D77+D85)</f>
        <v>1510000</v>
      </c>
    </row>
    <row r="88" spans="1:4" s="50" customFormat="1" ht="15.75" x14ac:dyDescent="0.25">
      <c r="A88" s="19" t="s">
        <v>5</v>
      </c>
      <c r="B88" s="19" t="s">
        <v>20</v>
      </c>
      <c r="C88" s="21" t="s">
        <v>6</v>
      </c>
      <c r="D88" s="20">
        <f>SUM(D89:D90)</f>
        <v>2760000</v>
      </c>
    </row>
    <row r="89" spans="1:4" s="31" customFormat="1" ht="15.75" x14ac:dyDescent="0.25">
      <c r="A89" s="7" t="s">
        <v>5</v>
      </c>
      <c r="B89" s="7" t="s">
        <v>20</v>
      </c>
      <c r="C89" s="54" t="s">
        <v>7</v>
      </c>
      <c r="D89" s="18">
        <f>SUM(D75)</f>
        <v>1250000</v>
      </c>
    </row>
    <row r="90" spans="1:4" s="31" customFormat="1" ht="19.5" customHeight="1" x14ac:dyDescent="0.25">
      <c r="A90" s="7" t="s">
        <v>5</v>
      </c>
      <c r="B90" s="7" t="s">
        <v>20</v>
      </c>
      <c r="C90" s="54" t="s">
        <v>8</v>
      </c>
      <c r="D90" s="18">
        <f>SUM(D87)</f>
        <v>1510000</v>
      </c>
    </row>
    <row r="91" spans="1:4" s="22" customFormat="1" ht="14.25" customHeight="1" x14ac:dyDescent="0.3">
      <c r="C91" s="23"/>
      <c r="D91" s="23"/>
    </row>
    <row r="92" spans="1:4" s="22" customFormat="1" ht="18.75" x14ac:dyDescent="0.3">
      <c r="C92" s="22" t="s">
        <v>40</v>
      </c>
      <c r="D92" s="55" t="s">
        <v>41</v>
      </c>
    </row>
    <row r="93" spans="1:4" s="22" customFormat="1" ht="18.75" x14ac:dyDescent="0.3"/>
  </sheetData>
  <mergeCells count="46">
    <mergeCell ref="D1:D3"/>
    <mergeCell ref="A76:D76"/>
    <mergeCell ref="B35:C35"/>
    <mergeCell ref="B48:C48"/>
    <mergeCell ref="B49:C49"/>
    <mergeCell ref="B50:C50"/>
    <mergeCell ref="A41:D41"/>
    <mergeCell ref="B42:C42"/>
    <mergeCell ref="B43:C43"/>
    <mergeCell ref="B44:C44"/>
    <mergeCell ref="B45:C45"/>
    <mergeCell ref="B38:C38"/>
    <mergeCell ref="B39:C39"/>
    <mergeCell ref="B40:C40"/>
    <mergeCell ref="B37:C37"/>
    <mergeCell ref="B33:C33"/>
    <mergeCell ref="B34:C34"/>
    <mergeCell ref="B51:C51"/>
    <mergeCell ref="A57:D57"/>
    <mergeCell ref="B47:C47"/>
    <mergeCell ref="B36:C36"/>
    <mergeCell ref="B46:C46"/>
    <mergeCell ref="B17:C17"/>
    <mergeCell ref="A5:D5"/>
    <mergeCell ref="B10:C10"/>
    <mergeCell ref="B11:C11"/>
    <mergeCell ref="A12:D12"/>
    <mergeCell ref="B13:C13"/>
    <mergeCell ref="B14:C14"/>
    <mergeCell ref="B15:C15"/>
    <mergeCell ref="B16:C16"/>
    <mergeCell ref="B18:C18"/>
    <mergeCell ref="B25:C25"/>
    <mergeCell ref="B28:C28"/>
    <mergeCell ref="B32:C32"/>
    <mergeCell ref="B27:C27"/>
    <mergeCell ref="B31:C31"/>
    <mergeCell ref="B26:C26"/>
    <mergeCell ref="B30:C30"/>
    <mergeCell ref="B29:C29"/>
    <mergeCell ref="B21:C21"/>
    <mergeCell ref="B22:C22"/>
    <mergeCell ref="B20:C20"/>
    <mergeCell ref="B24:C24"/>
    <mergeCell ref="B19:C19"/>
    <mergeCell ref="B23:C23"/>
  </mergeCells>
  <phoneticPr fontId="18" type="noConversion"/>
  <pageMargins left="0.70866141732283472" right="0.19685039370078741" top="0.42" bottom="0.31496062992125984" header="0.6" footer="0.19685039370078741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Kvasnik</cp:lastModifiedBy>
  <cp:lastPrinted>2024-08-22T08:28:26Z</cp:lastPrinted>
  <dcterms:created xsi:type="dcterms:W3CDTF">2020-12-11T06:43:40Z</dcterms:created>
  <dcterms:modified xsi:type="dcterms:W3CDTF">2025-01-24T12:51:38Z</dcterms:modified>
</cp:coreProperties>
</file>