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4\11-ЛИСТОПАД\13\Виконання 9 міс. СЕСІЯ\"/>
    </mc:Choice>
  </mc:AlternateContent>
  <xr:revisionPtr revIDLastSave="0" documentId="13_ncr:1_{F3936F5D-6264-414C-8908-54DA7B9B15B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<sst xmlns="http://schemas.openxmlformats.org/spreadsheetml/2006/main" count="70" uniqueCount="52">
  <si>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</si>
  <si>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</si>
  <si>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</si>
  <si>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</si>
  <si>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</si>
  <si>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</si>
  <si>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</si>
  <si>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</si>
  <si>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</si>
  <si>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</si>
  <si>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</si>
  <si>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</si>
  <si>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</si>
  <si>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</si>
  <si>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</si>
  <si>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</si>
  <si>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</si>
  <si>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</si>
  <si>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</si>
  <si>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</si>
  <si>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</si>
  <si>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</si>
  <si>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</si>
  <si>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</si>
  <si>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</si>
  <si>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</si>
  <si>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</si>
  <si>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</si>
  <si>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</si>
  <si>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</si>
  <si>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</si>
  <si>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</si>
  <si>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</si>
  <si>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</si>
  <si>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</si>
  <si>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</si>
  <si>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</si>
  <si>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</si>
  <si>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</si>
  <si>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</si>
  <si>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</si>
  <si>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</si>
  <si>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</si>
  <si>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</si>
  <si>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 xml:space="preserve">Планові показники на  2024 рік </t>
  </si>
  <si>
    <t xml:space="preserve">Видатки бюджету Глухівської міської територіальної громади  за 9 місяців 2024 р. </t>
  </si>
  <si>
    <t>Касові видатки за 9 місяців  2024 р.</t>
  </si>
  <si>
    <t xml:space="preserve">Кредитування з бюджету Глухівської міської територіальної громади за 9 місяців 2024 р. </t>
  </si>
  <si>
    <t>Касові видатки за 9 місяців 2024 р.</t>
  </si>
  <si>
    <t>Міський   голова                                           Надія  ВАЙЛО</t>
  </si>
  <si>
    <t>до рішення міської ради</t>
  </si>
  <si>
    <t>22.11.2024  № 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</si>
</sst>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12" fillId="0" borderId="0"/>
  </cellStyleXfs>
  <cellXfs count="83">
    <xf numFmtId="0" fontId="0" fillId="0" borderId="0" xfId="0"/>
    <xf numFmtId="0" fontId="6" fillId="0" borderId="0" xfId="0" applyFont="1"/>
    <xf numFmtId="0" fontId="4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0" fontId="2" fillId="0" borderId="0" xfId="0" applyFont="1"/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justify" textRotation="90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6" fillId="2" borderId="1" xfId="0" applyFont="1" applyFill="1" applyBorder="1"/>
    <xf numFmtId="0" fontId="7" fillId="2" borderId="1" xfId="0" applyFont="1" applyFill="1" applyBorder="1"/>
    <xf numFmtId="0" fontId="2" fillId="2" borderId="0" xfId="0" applyFont="1" applyFill="1"/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justify" textRotation="90"/>
    </xf>
    <xf numFmtId="164" fontId="12" fillId="0" borderId="1" xfId="4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5" fillId="2" borderId="0" xfId="0" applyFont="1" applyFill="1"/>
    <xf numFmtId="0" fontId="15" fillId="0" borderId="0" xfId="0" applyFont="1" applyAlignment="1">
      <alignment horizontal="justify"/>
    </xf>
    <xf numFmtId="164" fontId="15" fillId="0" borderId="0" xfId="0" applyNumberFormat="1" applyFont="1"/>
    <xf numFmtId="0" fontId="14" fillId="2" borderId="0" xfId="0" applyFont="1" applyFill="1"/>
    <xf numFmtId="0" fontId="16" fillId="0" borderId="0" xfId="0" applyFont="1"/>
    <xf numFmtId="0" fontId="5" fillId="2" borderId="0" xfId="0" applyFont="1" applyFill="1"/>
    <xf numFmtId="0" fontId="11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justify"/>
    </xf>
  </cellXfs>
  <cellStyles count="5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zoomScale="70" zoomScaleNormal="7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K4"/>
    </sheetView>
  </sheetViews>
  <sheetFormatPr defaultColWidth="9.28515625" defaultRowHeight="12.75" x14ac:dyDescent="0.2"/>
  <cols>
    <col min="1" max="1" width="8.28515625" style="48" customWidth="1"/>
    <col min="2" max="2" width="22.42578125" style="11" customWidth="1"/>
    <col min="3" max="3" width="15.85546875" style="12" customWidth="1"/>
    <col min="4" max="4" width="11.7109375" style="1" bestFit="1" customWidth="1"/>
    <col min="5" max="5" width="11.7109375" style="4" bestFit="1" customWidth="1"/>
    <col min="6" max="6" width="13.28515625" style="1" customWidth="1"/>
    <col min="7" max="7" width="11.7109375" style="1" bestFit="1" customWidth="1"/>
    <col min="8" max="8" width="9.28515625" style="4" customWidth="1"/>
    <col min="9" max="9" width="9.42578125" style="1" customWidth="1"/>
    <col min="10" max="10" width="10" style="1" customWidth="1"/>
    <col min="11" max="11" width="8.42578125" style="4" bestFit="1" customWidth="1"/>
    <col min="12" max="16384" width="9.28515625" style="1"/>
  </cols>
  <sheetData>
    <row r="1" spans="1:12" ht="15.6" customHeight="1" x14ac:dyDescent="0.2">
      <c r="H1" s="67" t="s">
        <v>13</v>
      </c>
      <c r="I1" s="67"/>
      <c r="J1" s="67"/>
      <c r="K1" s="1"/>
      <c r="L1" s="5"/>
    </row>
    <row r="2" spans="1:12" ht="16.350000000000001" customHeight="1" x14ac:dyDescent="0.4">
      <c r="C2" s="79"/>
      <c r="D2" s="79"/>
      <c r="H2" s="76" t="s">
        <v>50</v>
      </c>
      <c r="I2" s="76"/>
      <c r="J2" s="76"/>
      <c r="K2" s="76"/>
      <c r="L2" s="13"/>
    </row>
    <row r="3" spans="1:12" x14ac:dyDescent="0.2">
      <c r="H3" s="48" t="s">
        <v>51</v>
      </c>
      <c r="K3" s="1"/>
    </row>
    <row r="4" spans="1:12" ht="18.75" x14ac:dyDescent="0.3">
      <c r="A4" s="78" t="s">
        <v>45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65" customHeight="1" x14ac:dyDescent="0.2">
      <c r="A6" s="46" t="s">
        <v>20</v>
      </c>
      <c r="B6" s="74" t="s">
        <v>18</v>
      </c>
      <c r="C6" s="68" t="s">
        <v>44</v>
      </c>
      <c r="D6" s="69"/>
      <c r="E6" s="70"/>
      <c r="F6" s="71" t="s">
        <v>46</v>
      </c>
      <c r="G6" s="72"/>
      <c r="H6" s="73"/>
      <c r="I6" s="77" t="s">
        <v>19</v>
      </c>
      <c r="J6" s="77"/>
      <c r="K6" s="77"/>
    </row>
    <row r="7" spans="1:12" s="7" customFormat="1" ht="14.1" customHeight="1" x14ac:dyDescent="0.2">
      <c r="A7" s="47"/>
      <c r="B7" s="75"/>
      <c r="C7" s="14" t="s">
        <v>3</v>
      </c>
      <c r="D7" s="15" t="s">
        <v>4</v>
      </c>
      <c r="E7" s="16" t="s">
        <v>2</v>
      </c>
      <c r="F7" s="38" t="s">
        <v>3</v>
      </c>
      <c r="G7" s="38" t="s">
        <v>4</v>
      </c>
      <c r="H7" s="39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9" t="s">
        <v>28</v>
      </c>
      <c r="B8" s="29" t="s">
        <v>29</v>
      </c>
      <c r="C8" s="56">
        <v>47310.400000000001</v>
      </c>
      <c r="D8" s="50">
        <v>530.5</v>
      </c>
      <c r="E8" s="52">
        <f t="shared" ref="E8:E17" si="0">SUM(C8:D8)</f>
        <v>47840.9</v>
      </c>
      <c r="F8" s="56">
        <v>30621.7</v>
      </c>
      <c r="G8" s="51">
        <v>3198.5</v>
      </c>
      <c r="H8" s="52">
        <f t="shared" ref="H8:H17" si="1">SUM(F8:G8)</f>
        <v>33820.199999999997</v>
      </c>
      <c r="I8" s="37">
        <f t="shared" ref="I8:I18" si="2">SUM(F8/C8)*100</f>
        <v>64.725092157326927</v>
      </c>
      <c r="J8" s="37"/>
      <c r="K8" s="25">
        <f t="shared" ref="K8:K18" si="3">SUM(H8/E8)*100</f>
        <v>70.693068065191085</v>
      </c>
    </row>
    <row r="9" spans="1:12" s="27" customFormat="1" x14ac:dyDescent="0.2">
      <c r="A9" s="49" t="s">
        <v>21</v>
      </c>
      <c r="B9" s="29" t="s">
        <v>30</v>
      </c>
      <c r="C9" s="56">
        <v>195455.4</v>
      </c>
      <c r="D9" s="50">
        <v>10106.799999999999</v>
      </c>
      <c r="E9" s="52">
        <f t="shared" si="0"/>
        <v>205562.19999999998</v>
      </c>
      <c r="F9" s="56">
        <v>119789.9</v>
      </c>
      <c r="G9" s="51">
        <v>2024.3</v>
      </c>
      <c r="H9" s="52">
        <f t="shared" si="1"/>
        <v>121814.2</v>
      </c>
      <c r="I9" s="37">
        <f t="shared" si="2"/>
        <v>61.287587858918201</v>
      </c>
      <c r="J9" s="37">
        <f t="shared" ref="J9:J18" si="4">SUM(G9/D9)*100</f>
        <v>20.029089325998338</v>
      </c>
      <c r="K9" s="25">
        <f t="shared" ref="K9:K17" si="5">SUM(H9/E9)*100</f>
        <v>59.259046653518986</v>
      </c>
    </row>
    <row r="10" spans="1:12" s="27" customFormat="1" x14ac:dyDescent="0.2">
      <c r="A10" s="49" t="s">
        <v>22</v>
      </c>
      <c r="B10" s="29" t="s">
        <v>31</v>
      </c>
      <c r="C10" s="56">
        <v>14353.2</v>
      </c>
      <c r="D10" s="50"/>
      <c r="E10" s="52">
        <f t="shared" si="0"/>
        <v>14353.2</v>
      </c>
      <c r="F10" s="56">
        <v>9139.9</v>
      </c>
      <c r="G10" s="51"/>
      <c r="H10" s="52">
        <f t="shared" si="1"/>
        <v>9139.9</v>
      </c>
      <c r="I10" s="37">
        <f t="shared" si="2"/>
        <v>63.678482847030629</v>
      </c>
      <c r="J10" s="37"/>
      <c r="K10" s="25">
        <f t="shared" si="5"/>
        <v>63.678482847030629</v>
      </c>
    </row>
    <row r="11" spans="1:12" s="27" customFormat="1" ht="25.5" x14ac:dyDescent="0.2">
      <c r="A11" s="49" t="s">
        <v>27</v>
      </c>
      <c r="B11" s="29" t="s">
        <v>32</v>
      </c>
      <c r="C11" s="56">
        <v>22332.400000000001</v>
      </c>
      <c r="D11" s="50">
        <v>214.6</v>
      </c>
      <c r="E11" s="52">
        <f t="shared" si="0"/>
        <v>22547</v>
      </c>
      <c r="F11" s="56">
        <v>14397.2</v>
      </c>
      <c r="G11" s="51">
        <v>1100.0999999999999</v>
      </c>
      <c r="H11" s="52">
        <f t="shared" si="1"/>
        <v>15497.300000000001</v>
      </c>
      <c r="I11" s="37">
        <f t="shared" si="2"/>
        <v>64.4677688022783</v>
      </c>
      <c r="J11" s="37">
        <f t="shared" si="4"/>
        <v>512.62814538676605</v>
      </c>
      <c r="K11" s="25">
        <f t="shared" si="5"/>
        <v>68.733312635827389</v>
      </c>
    </row>
    <row r="12" spans="1:12" s="27" customFormat="1" x14ac:dyDescent="0.2">
      <c r="A12" s="49" t="s">
        <v>23</v>
      </c>
      <c r="B12" s="29" t="s">
        <v>33</v>
      </c>
      <c r="C12" s="56">
        <v>16233.5</v>
      </c>
      <c r="D12" s="50">
        <v>30.4</v>
      </c>
      <c r="E12" s="52">
        <f t="shared" si="0"/>
        <v>16263.9</v>
      </c>
      <c r="F12" s="56">
        <v>9123.7000000000007</v>
      </c>
      <c r="G12" s="51">
        <v>409.4</v>
      </c>
      <c r="H12" s="52">
        <f t="shared" si="1"/>
        <v>9533.1</v>
      </c>
      <c r="I12" s="37">
        <f t="shared" si="2"/>
        <v>56.202913727785145</v>
      </c>
      <c r="J12" s="37">
        <f t="shared" si="4"/>
        <v>1346.7105263157894</v>
      </c>
      <c r="K12" s="25">
        <f t="shared" si="5"/>
        <v>58.615092321030019</v>
      </c>
    </row>
    <row r="13" spans="1:12" s="26" customFormat="1" ht="12.75" customHeight="1" x14ac:dyDescent="0.2">
      <c r="A13" s="49" t="s">
        <v>24</v>
      </c>
      <c r="B13" s="29" t="s">
        <v>34</v>
      </c>
      <c r="C13" s="56">
        <v>6262.7</v>
      </c>
      <c r="D13" s="50"/>
      <c r="E13" s="52">
        <f t="shared" si="0"/>
        <v>6262.7</v>
      </c>
      <c r="F13" s="56">
        <v>2809.3</v>
      </c>
      <c r="G13" s="51">
        <v>72.599999999999994</v>
      </c>
      <c r="H13" s="52">
        <f t="shared" si="1"/>
        <v>2881.9</v>
      </c>
      <c r="I13" s="37">
        <f t="shared" si="2"/>
        <v>44.857649256710367</v>
      </c>
      <c r="J13" s="37"/>
      <c r="K13" s="25">
        <f t="shared" si="5"/>
        <v>46.01689367205838</v>
      </c>
    </row>
    <row r="14" spans="1:12" s="26" customFormat="1" ht="25.5" x14ac:dyDescent="0.2">
      <c r="A14" s="49" t="s">
        <v>25</v>
      </c>
      <c r="B14" s="29" t="s">
        <v>35</v>
      </c>
      <c r="C14" s="56">
        <v>13745</v>
      </c>
      <c r="D14" s="50">
        <v>206.8</v>
      </c>
      <c r="E14" s="52">
        <f t="shared" si="0"/>
        <v>13951.8</v>
      </c>
      <c r="F14" s="56">
        <v>7280.9</v>
      </c>
      <c r="G14" s="51"/>
      <c r="H14" s="52">
        <f t="shared" si="1"/>
        <v>7280.9</v>
      </c>
      <c r="I14" s="37">
        <f t="shared" si="2"/>
        <v>52.971262277191698</v>
      </c>
      <c r="J14" s="37">
        <f t="shared" si="4"/>
        <v>0</v>
      </c>
      <c r="K14" s="25">
        <f t="shared" si="5"/>
        <v>52.186097851173329</v>
      </c>
    </row>
    <row r="15" spans="1:12" s="26" customFormat="1" x14ac:dyDescent="0.2">
      <c r="A15" s="49" t="s">
        <v>36</v>
      </c>
      <c r="B15" s="29" t="s">
        <v>37</v>
      </c>
      <c r="C15" s="56">
        <v>9127.7999999999993</v>
      </c>
      <c r="D15" s="50">
        <v>11412.3</v>
      </c>
      <c r="E15" s="52">
        <f t="shared" si="0"/>
        <v>20540.099999999999</v>
      </c>
      <c r="F15" s="56">
        <v>5912.1</v>
      </c>
      <c r="G15" s="51">
        <v>9211.7000000000007</v>
      </c>
      <c r="H15" s="52">
        <f t="shared" si="1"/>
        <v>15123.800000000001</v>
      </c>
      <c r="I15" s="37">
        <f t="shared" si="2"/>
        <v>64.770262275685269</v>
      </c>
      <c r="J15" s="37">
        <f t="shared" si="4"/>
        <v>80.71729625053672</v>
      </c>
      <c r="K15" s="25">
        <f t="shared" si="5"/>
        <v>73.630605498512679</v>
      </c>
    </row>
    <row r="16" spans="1:12" s="26" customFormat="1" x14ac:dyDescent="0.2">
      <c r="A16" s="49" t="s">
        <v>26</v>
      </c>
      <c r="B16" s="29" t="s">
        <v>38</v>
      </c>
      <c r="C16" s="56">
        <v>4680.2</v>
      </c>
      <c r="D16" s="50">
        <v>621</v>
      </c>
      <c r="E16" s="52">
        <f t="shared" si="0"/>
        <v>5301.2</v>
      </c>
      <c r="F16" s="56">
        <v>1623.7</v>
      </c>
      <c r="G16" s="51">
        <v>1062.3</v>
      </c>
      <c r="H16" s="52">
        <f t="shared" si="1"/>
        <v>2686</v>
      </c>
      <c r="I16" s="37">
        <f t="shared" si="2"/>
        <v>34.69296183923764</v>
      </c>
      <c r="J16" s="37">
        <f t="shared" si="4"/>
        <v>171.06280193236714</v>
      </c>
      <c r="K16" s="25">
        <f t="shared" si="5"/>
        <v>50.667773334339394</v>
      </c>
    </row>
    <row r="17" spans="1:11" s="27" customFormat="1" ht="25.5" x14ac:dyDescent="0.2">
      <c r="A17" s="49" t="s">
        <v>39</v>
      </c>
      <c r="B17" s="29" t="s">
        <v>40</v>
      </c>
      <c r="C17" s="56">
        <v>1150</v>
      </c>
      <c r="D17" s="50">
        <v>1350</v>
      </c>
      <c r="E17" s="52">
        <f t="shared" si="0"/>
        <v>2500</v>
      </c>
      <c r="F17" s="56">
        <v>1150</v>
      </c>
      <c r="G17" s="51">
        <v>1350</v>
      </c>
      <c r="H17" s="52">
        <f t="shared" si="1"/>
        <v>2500</v>
      </c>
      <c r="I17" s="37">
        <f t="shared" si="2"/>
        <v>100</v>
      </c>
      <c r="J17" s="37">
        <f t="shared" si="4"/>
        <v>100</v>
      </c>
      <c r="K17" s="25">
        <f t="shared" si="5"/>
        <v>100</v>
      </c>
    </row>
    <row r="18" spans="1:11" s="27" customFormat="1" ht="21.75" customHeight="1" x14ac:dyDescent="0.2">
      <c r="A18" s="28"/>
      <c r="B18" s="29" t="s">
        <v>1</v>
      </c>
      <c r="C18" s="52">
        <f>SUM(C8+C9+C10+C11+C12+C13+C14+C15+C16+C17)</f>
        <v>330650.60000000003</v>
      </c>
      <c r="D18" s="52">
        <f t="shared" ref="D18:H18" si="6">SUM(D8+D9+D10+D11+D12+D13+D14+D15+D16+D17)</f>
        <v>24472.399999999998</v>
      </c>
      <c r="E18" s="52">
        <f t="shared" si="6"/>
        <v>355123</v>
      </c>
      <c r="F18" s="52">
        <f t="shared" si="6"/>
        <v>201848.40000000002</v>
      </c>
      <c r="G18" s="52">
        <f t="shared" si="6"/>
        <v>18428.900000000001</v>
      </c>
      <c r="H18" s="52">
        <f t="shared" si="6"/>
        <v>220277.29999999996</v>
      </c>
      <c r="I18" s="25">
        <f t="shared" si="2"/>
        <v>61.045829041290112</v>
      </c>
      <c r="J18" s="25">
        <f t="shared" si="4"/>
        <v>75.304833199849639</v>
      </c>
      <c r="K18" s="25">
        <f t="shared" si="3"/>
        <v>62.028452113774655</v>
      </c>
    </row>
    <row r="19" spans="1:11" s="27" customFormat="1" ht="17.649999999999999" customHeight="1" x14ac:dyDescent="0.2">
      <c r="A19" s="30"/>
      <c r="B19" s="31"/>
      <c r="C19" s="45"/>
      <c r="D19" s="45"/>
      <c r="E19" s="45"/>
      <c r="F19" s="45"/>
      <c r="G19" s="45"/>
      <c r="H19" s="45"/>
      <c r="I19" s="32"/>
      <c r="J19" s="33"/>
      <c r="K19" s="33"/>
    </row>
    <row r="20" spans="1:11" s="27" customFormat="1" x14ac:dyDescent="0.2">
      <c r="A20" s="34"/>
      <c r="B20" s="35"/>
      <c r="C20" s="36"/>
      <c r="D20" s="36"/>
      <c r="E20" s="36"/>
      <c r="F20" s="36"/>
      <c r="G20" s="36"/>
      <c r="H20" s="36"/>
      <c r="K20" s="26"/>
    </row>
    <row r="21" spans="1:11" s="53" customFormat="1" ht="18.75" x14ac:dyDescent="0.3">
      <c r="A21" s="54"/>
      <c r="B21" s="64" t="s">
        <v>49</v>
      </c>
      <c r="I21" s="65"/>
      <c r="J21" s="65"/>
      <c r="K21" s="65"/>
    </row>
    <row r="22" spans="1:11" s="59" customFormat="1" ht="18.75" x14ac:dyDescent="0.2">
      <c r="A22" s="57"/>
      <c r="B22" s="61"/>
      <c r="C22" s="62"/>
      <c r="E22" s="57"/>
      <c r="H22" s="58"/>
      <c r="I22" s="60"/>
      <c r="J22" s="60"/>
      <c r="K22" s="63"/>
    </row>
    <row r="23" spans="1:11" x14ac:dyDescent="0.2">
      <c r="I23" s="27"/>
      <c r="J23" s="27"/>
      <c r="K23" s="26"/>
    </row>
    <row r="24" spans="1:11" x14ac:dyDescent="0.2">
      <c r="I24" s="27"/>
      <c r="J24" s="27"/>
      <c r="K24" s="26"/>
    </row>
    <row r="25" spans="1:11" ht="61.15" customHeight="1" x14ac:dyDescent="0.2">
      <c r="B25" s="35"/>
      <c r="C25" s="66"/>
      <c r="D25" s="66"/>
      <c r="E25" s="66"/>
      <c r="F25" s="66"/>
      <c r="G25" s="66"/>
      <c r="H25" s="66"/>
    </row>
    <row r="26" spans="1:11" x14ac:dyDescent="0.2">
      <c r="B26" s="35"/>
      <c r="C26" s="66"/>
      <c r="D26" s="66"/>
      <c r="E26" s="66"/>
      <c r="F26" s="66"/>
      <c r="G26" s="66"/>
      <c r="H26" s="66"/>
    </row>
    <row r="27" spans="1:11" x14ac:dyDescent="0.2">
      <c r="B27" s="35"/>
      <c r="C27" s="66"/>
      <c r="D27" s="66"/>
      <c r="E27" s="66"/>
      <c r="F27" s="66"/>
      <c r="G27" s="66"/>
      <c r="H27" s="66"/>
    </row>
    <row r="28" spans="1:11" x14ac:dyDescent="0.2">
      <c r="B28" s="35"/>
      <c r="C28" s="66"/>
      <c r="D28" s="66"/>
      <c r="E28" s="66"/>
      <c r="F28" s="66"/>
      <c r="G28" s="66"/>
      <c r="H28" s="6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3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K121"/>
  <sheetViews>
    <sheetView showZeros="0" tabSelected="1" zoomScale="70" zoomScaleNormal="70" workbookViewId="0">
      <selection activeCell="H4" sqref="H4"/>
    </sheetView>
  </sheetViews>
  <sheetFormatPr defaultColWidth="9.28515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7109375" style="9" bestFit="1" customWidth="1"/>
    <col min="5" max="5" width="5.28515625" style="9" bestFit="1" customWidth="1"/>
    <col min="6" max="7" width="5.5703125" style="9" customWidth="1"/>
    <col min="8" max="8" width="5.28515625" style="9" bestFit="1" customWidth="1"/>
    <col min="9" max="9" width="5.7109375" style="9" bestFit="1" customWidth="1"/>
    <col min="10" max="11" width="8.28515625" style="9" bestFit="1" customWidth="1"/>
    <col min="12" max="16384" width="9.28515625" style="9"/>
  </cols>
  <sheetData>
    <row r="1" spans="1:11" ht="12.75" customHeight="1" x14ac:dyDescent="0.2">
      <c r="G1" s="5"/>
      <c r="H1" s="80" t="s">
        <v>5</v>
      </c>
      <c r="I1" s="80"/>
      <c r="J1" s="80"/>
      <c r="K1" s="80"/>
    </row>
    <row r="2" spans="1:11" x14ac:dyDescent="0.2">
      <c r="G2" s="19"/>
      <c r="H2" s="76" t="s">
        <v>50</v>
      </c>
      <c r="I2" s="76"/>
      <c r="J2" s="76"/>
      <c r="K2" s="76"/>
    </row>
    <row r="3" spans="1:11" x14ac:dyDescent="0.2">
      <c r="G3" s="1"/>
      <c r="H3" s="81" t="s">
        <v>51</v>
      </c>
      <c r="I3" s="81"/>
      <c r="J3" s="81"/>
      <c r="K3" s="81"/>
    </row>
    <row r="4" spans="1:11" ht="15" x14ac:dyDescent="0.2">
      <c r="F4" s="20"/>
      <c r="G4" s="21"/>
      <c r="H4" s="20"/>
      <c r="I4" s="20"/>
    </row>
    <row r="5" spans="1:11" ht="18.75" x14ac:dyDescent="0.3">
      <c r="A5" s="78" t="s">
        <v>47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">
      <c r="A7" s="77" t="s">
        <v>0</v>
      </c>
      <c r="B7" s="77" t="s">
        <v>6</v>
      </c>
      <c r="C7" s="82" t="s">
        <v>44</v>
      </c>
      <c r="D7" s="82"/>
      <c r="E7" s="82"/>
      <c r="F7" s="71" t="s">
        <v>48</v>
      </c>
      <c r="G7" s="72"/>
      <c r="H7" s="73"/>
      <c r="I7" s="77" t="s">
        <v>19</v>
      </c>
      <c r="J7" s="77"/>
      <c r="K7" s="77"/>
    </row>
    <row r="8" spans="1:11" s="23" customFormat="1" ht="59.25" customHeight="1" x14ac:dyDescent="0.2">
      <c r="A8" s="77"/>
      <c r="B8" s="77"/>
      <c r="C8" s="55" t="s">
        <v>7</v>
      </c>
      <c r="D8" s="55" t="s">
        <v>8</v>
      </c>
      <c r="E8" s="55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41" customFormat="1" ht="38.25" x14ac:dyDescent="0.2">
      <c r="A9" s="40">
        <v>8821</v>
      </c>
      <c r="B9" s="40" t="s">
        <v>9</v>
      </c>
      <c r="C9" s="37"/>
      <c r="D9" s="37">
        <v>4.7</v>
      </c>
      <c r="E9" s="37">
        <f>SUM(C9:D9)</f>
        <v>4.7</v>
      </c>
      <c r="F9" s="37"/>
      <c r="G9" s="37"/>
      <c r="H9" s="37"/>
      <c r="I9" s="37"/>
      <c r="J9" s="37">
        <f>SUM(G9/D9)*100</f>
        <v>0</v>
      </c>
      <c r="K9" s="37"/>
    </row>
    <row r="10" spans="1:11" s="41" customFormat="1" ht="58.15" customHeight="1" x14ac:dyDescent="0.2">
      <c r="A10" s="40">
        <v>8822</v>
      </c>
      <c r="B10" s="40" t="s">
        <v>41</v>
      </c>
      <c r="C10" s="37"/>
      <c r="D10" s="37">
        <v>-5</v>
      </c>
      <c r="E10" s="37">
        <f>SUM(C10:D10)</f>
        <v>-5</v>
      </c>
      <c r="F10" s="37"/>
      <c r="G10" s="37"/>
      <c r="H10" s="37">
        <f>SUM(F10:G10)</f>
        <v>0</v>
      </c>
      <c r="I10" s="37"/>
      <c r="J10" s="37">
        <f>SUM(G10/D10)*100</f>
        <v>0</v>
      </c>
      <c r="K10" s="37">
        <f>SUM(H10/E10)*100</f>
        <v>0</v>
      </c>
    </row>
    <row r="11" spans="1:11" s="41" customFormat="1" ht="42.6" customHeight="1" x14ac:dyDescent="0.2">
      <c r="A11" s="40">
        <v>8831</v>
      </c>
      <c r="B11" s="40" t="s">
        <v>43</v>
      </c>
      <c r="C11" s="37"/>
      <c r="D11" s="37">
        <v>8.5</v>
      </c>
      <c r="E11" s="37">
        <f>SUM(C11:D11)</f>
        <v>8.5</v>
      </c>
      <c r="F11" s="37"/>
      <c r="G11" s="37"/>
      <c r="H11" s="37"/>
      <c r="I11" s="37"/>
      <c r="J11" s="37">
        <f>SUM(G11/D11)*100</f>
        <v>0</v>
      </c>
      <c r="K11" s="37">
        <f>SUM(H11/E11)*100</f>
        <v>0</v>
      </c>
    </row>
    <row r="12" spans="1:11" s="41" customFormat="1" ht="42.6" customHeight="1" x14ac:dyDescent="0.2">
      <c r="A12" s="40">
        <v>8832</v>
      </c>
      <c r="B12" s="40" t="s">
        <v>42</v>
      </c>
      <c r="C12" s="37"/>
      <c r="D12" s="37">
        <v>-9</v>
      </c>
      <c r="E12" s="37">
        <f>SUM(C12:D12)</f>
        <v>-9</v>
      </c>
      <c r="F12" s="37"/>
      <c r="G12" s="37">
        <v>-0.9</v>
      </c>
      <c r="H12" s="37">
        <v>-0.9</v>
      </c>
      <c r="I12" s="37"/>
      <c r="J12" s="37">
        <f>SUM(G12/D12)*100</f>
        <v>10</v>
      </c>
      <c r="K12" s="37">
        <f>SUM(H12/E12)*100</f>
        <v>10</v>
      </c>
    </row>
    <row r="13" spans="1:11" s="44" customFormat="1" x14ac:dyDescent="0.2">
      <c r="A13" s="42"/>
      <c r="B13" s="43" t="s">
        <v>10</v>
      </c>
      <c r="C13" s="25">
        <f t="shared" ref="C13:K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-0.9</v>
      </c>
      <c r="H13" s="25">
        <f t="shared" si="0"/>
        <v>-0.9</v>
      </c>
      <c r="I13" s="25">
        <f t="shared" si="0"/>
        <v>0</v>
      </c>
      <c r="J13" s="25">
        <f t="shared" si="0"/>
        <v>10</v>
      </c>
      <c r="K13" s="25">
        <f t="shared" si="0"/>
        <v>10</v>
      </c>
    </row>
    <row r="14" spans="1:11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53" customFormat="1" ht="18.75" x14ac:dyDescent="0.3">
      <c r="A16" s="54" t="s">
        <v>49</v>
      </c>
      <c r="B16" s="64"/>
      <c r="I16" s="65"/>
      <c r="J16" s="65"/>
      <c r="K16" s="65"/>
    </row>
    <row r="17" spans="1:11" s="1" customFormat="1" ht="18.75" x14ac:dyDescent="0.2">
      <c r="A17" s="54"/>
      <c r="B17" s="11"/>
      <c r="C17" s="12"/>
      <c r="E17" s="54"/>
      <c r="H17" s="4"/>
      <c r="I17" s="27"/>
      <c r="J17" s="27"/>
      <c r="K17" s="26"/>
    </row>
    <row r="23" spans="1:11" ht="13.5" customHeight="1" x14ac:dyDescent="0.2"/>
    <row r="24" spans="1:11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3" type="noConversion"/>
  <pageMargins left="0.55000000000000004" right="0.27" top="0.31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Kvasnik</cp:lastModifiedBy>
  <cp:lastPrinted>2024-10-09T11:01:43Z</cp:lastPrinted>
  <dcterms:created xsi:type="dcterms:W3CDTF">2012-01-12T08:51:13Z</dcterms:created>
  <dcterms:modified xsi:type="dcterms:W3CDTF">2024-11-26T11:48:13Z</dcterms:modified>
</cp:coreProperties>
</file>