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-135" yWindow="210" windowWidth="14505" windowHeight="6855"/>
  </bookViews>
  <sheets>
    <sheet name="3 видатки" sheetId="20" r:id="rId1"/>
    <sheet name="7 програми" sheetId="8" r:id="rId2"/>
  </sheets>
  <definedNames>
    <definedName name="_xlnm._FilterDatabase" localSheetId="0" hidden="1">'3 видатки'!$C$3:$C$106</definedName>
    <definedName name="_xlnm.Print_Titles" localSheetId="0">'3 видатки'!$8:$11</definedName>
    <definedName name="_xlnm.Print_Titles" localSheetId="1">'7 програми'!$10:$11</definedName>
    <definedName name="_xlnm.Print_Area" localSheetId="0">'3 видатки'!$A$1:$AL$106</definedName>
    <definedName name="_xlnm.Print_Area" localSheetId="1">'7 програми'!$A$2:$R$79</definedName>
  </definedNames>
  <calcPr calcId="144525"/>
</workbook>
</file>

<file path=xl/calcChain.xml><?xml version="1.0" encoding="utf-8"?>
<calcChain xmlns="http://schemas.openxmlformats.org/spreadsheetml/2006/main">
  <c r="L75" i="8" l="1"/>
  <c r="L74" i="8" s="1"/>
  <c r="M75" i="8"/>
  <c r="M74" i="8" s="1"/>
  <c r="N75" i="8"/>
  <c r="N74" i="8" s="1"/>
  <c r="L71" i="8"/>
  <c r="L70" i="8" s="1"/>
  <c r="M71" i="8"/>
  <c r="M70" i="8" s="1"/>
  <c r="N71" i="8"/>
  <c r="N70" i="8" s="1"/>
  <c r="L68" i="8"/>
  <c r="L67" i="8" s="1"/>
  <c r="M68" i="8"/>
  <c r="M67" i="8" s="1"/>
  <c r="N68" i="8"/>
  <c r="N67" i="8" s="1"/>
  <c r="L55" i="8"/>
  <c r="L54" i="8" s="1"/>
  <c r="M55" i="8"/>
  <c r="M54" i="8" s="1"/>
  <c r="N55" i="8"/>
  <c r="N54" i="8" s="1"/>
  <c r="L41" i="8"/>
  <c r="L40" i="8" s="1"/>
  <c r="M41" i="8"/>
  <c r="M40" i="8" s="1"/>
  <c r="N41" i="8"/>
  <c r="N40" i="8" s="1"/>
  <c r="L36" i="8"/>
  <c r="L35" i="8" s="1"/>
  <c r="M36" i="8"/>
  <c r="M35" i="8" s="1"/>
  <c r="N36" i="8"/>
  <c r="N35" i="8" s="1"/>
  <c r="L27" i="8"/>
  <c r="L26" i="8" s="1"/>
  <c r="M27" i="8"/>
  <c r="M26" i="8" s="1"/>
  <c r="N27" i="8"/>
  <c r="N26" i="8" s="1"/>
  <c r="L13" i="8"/>
  <c r="L12" i="8" s="1"/>
  <c r="M13" i="8"/>
  <c r="M12" i="8" s="1"/>
  <c r="N13" i="8"/>
  <c r="N12" i="8" s="1"/>
  <c r="P15" i="8"/>
  <c r="Q15" i="8"/>
  <c r="R15" i="8"/>
  <c r="P16" i="8"/>
  <c r="Q16" i="8"/>
  <c r="R16" i="8"/>
  <c r="P17" i="8"/>
  <c r="Q17" i="8"/>
  <c r="R17" i="8"/>
  <c r="P18" i="8"/>
  <c r="Q18" i="8"/>
  <c r="R18" i="8"/>
  <c r="P19" i="8"/>
  <c r="Q19" i="8"/>
  <c r="R19" i="8"/>
  <c r="P20" i="8"/>
  <c r="Q20" i="8"/>
  <c r="R20" i="8"/>
  <c r="P21" i="8"/>
  <c r="Q21" i="8"/>
  <c r="R21" i="8"/>
  <c r="P22" i="8"/>
  <c r="Q22" i="8"/>
  <c r="R22" i="8"/>
  <c r="P23" i="8"/>
  <c r="Q23" i="8"/>
  <c r="R23" i="8"/>
  <c r="P24" i="8"/>
  <c r="Q24" i="8"/>
  <c r="R24" i="8"/>
  <c r="P25" i="8"/>
  <c r="Q25" i="8"/>
  <c r="R25" i="8"/>
  <c r="P28" i="8"/>
  <c r="Q28" i="8"/>
  <c r="R28" i="8"/>
  <c r="P29" i="8"/>
  <c r="Q29" i="8"/>
  <c r="R29" i="8"/>
  <c r="P30" i="8"/>
  <c r="Q30" i="8"/>
  <c r="R30" i="8"/>
  <c r="P31" i="8"/>
  <c r="Q31" i="8"/>
  <c r="R31" i="8"/>
  <c r="P32" i="8"/>
  <c r="Q32" i="8"/>
  <c r="R32" i="8"/>
  <c r="P33" i="8"/>
  <c r="Q33" i="8"/>
  <c r="R33" i="8"/>
  <c r="P34" i="8"/>
  <c r="Q34" i="8"/>
  <c r="R34" i="8"/>
  <c r="P37" i="8"/>
  <c r="Q37" i="8"/>
  <c r="R37" i="8"/>
  <c r="P38" i="8"/>
  <c r="Q38" i="8"/>
  <c r="R38" i="8"/>
  <c r="P39" i="8"/>
  <c r="Q39" i="8"/>
  <c r="R39" i="8"/>
  <c r="P42" i="8"/>
  <c r="Q42" i="8"/>
  <c r="R42" i="8"/>
  <c r="P43" i="8"/>
  <c r="Q43" i="8"/>
  <c r="R43" i="8"/>
  <c r="P44" i="8"/>
  <c r="Q44" i="8"/>
  <c r="R44" i="8"/>
  <c r="P45" i="8"/>
  <c r="Q45" i="8"/>
  <c r="R45" i="8"/>
  <c r="P46" i="8"/>
  <c r="Q46" i="8"/>
  <c r="R46" i="8"/>
  <c r="P47" i="8"/>
  <c r="Q47" i="8"/>
  <c r="R47" i="8"/>
  <c r="P48" i="8"/>
  <c r="Q48" i="8"/>
  <c r="R48" i="8"/>
  <c r="P49" i="8"/>
  <c r="Q49" i="8"/>
  <c r="R49" i="8"/>
  <c r="P50" i="8"/>
  <c r="Q50" i="8"/>
  <c r="R50" i="8"/>
  <c r="P51" i="8"/>
  <c r="Q51" i="8"/>
  <c r="R51" i="8"/>
  <c r="P52" i="8"/>
  <c r="Q52" i="8"/>
  <c r="R52" i="8"/>
  <c r="P53" i="8"/>
  <c r="Q53" i="8"/>
  <c r="R53" i="8"/>
  <c r="P56" i="8"/>
  <c r="Q56" i="8"/>
  <c r="R56" i="8"/>
  <c r="P57" i="8"/>
  <c r="Q57" i="8"/>
  <c r="R57" i="8"/>
  <c r="P58" i="8"/>
  <c r="Q58" i="8"/>
  <c r="R58" i="8"/>
  <c r="P59" i="8"/>
  <c r="Q59" i="8"/>
  <c r="R59" i="8"/>
  <c r="P60" i="8"/>
  <c r="Q60" i="8"/>
  <c r="R60" i="8"/>
  <c r="P61" i="8"/>
  <c r="Q61" i="8"/>
  <c r="R61" i="8"/>
  <c r="P62" i="8"/>
  <c r="Q62" i="8"/>
  <c r="R62" i="8"/>
  <c r="P63" i="8"/>
  <c r="Q63" i="8"/>
  <c r="R63" i="8"/>
  <c r="P64" i="8"/>
  <c r="Q64" i="8"/>
  <c r="R64" i="8"/>
  <c r="P65" i="8"/>
  <c r="Q65" i="8"/>
  <c r="R65" i="8"/>
  <c r="P66" i="8"/>
  <c r="Q66" i="8"/>
  <c r="R66" i="8"/>
  <c r="P69" i="8"/>
  <c r="P68" i="8" s="1"/>
  <c r="P67" i="8" s="1"/>
  <c r="Q69" i="8"/>
  <c r="Q68" i="8" s="1"/>
  <c r="Q67" i="8" s="1"/>
  <c r="R69" i="8"/>
  <c r="R68" i="8" s="1"/>
  <c r="R67" i="8" s="1"/>
  <c r="P72" i="8"/>
  <c r="Q72" i="8"/>
  <c r="R72" i="8"/>
  <c r="P73" i="8"/>
  <c r="Q73" i="8"/>
  <c r="R73" i="8"/>
  <c r="P76" i="8"/>
  <c r="P75" i="8" s="1"/>
  <c r="P74" i="8" s="1"/>
  <c r="Q76" i="8"/>
  <c r="Q75" i="8" s="1"/>
  <c r="Q74" i="8" s="1"/>
  <c r="R76" i="8"/>
  <c r="R75" i="8" s="1"/>
  <c r="R74" i="8" s="1"/>
  <c r="P14" i="8"/>
  <c r="Q14" i="8"/>
  <c r="Q13" i="8" s="1"/>
  <c r="Q12" i="8" s="1"/>
  <c r="R14" i="8"/>
  <c r="K15" i="8"/>
  <c r="K16" i="8"/>
  <c r="K17" i="8"/>
  <c r="K18" i="8"/>
  <c r="K19" i="8"/>
  <c r="K20" i="8"/>
  <c r="K21" i="8"/>
  <c r="K22" i="8"/>
  <c r="K23" i="8"/>
  <c r="K24" i="8"/>
  <c r="K25" i="8"/>
  <c r="K28" i="8"/>
  <c r="K29" i="8"/>
  <c r="K30" i="8"/>
  <c r="K31" i="8"/>
  <c r="K32" i="8"/>
  <c r="K33" i="8"/>
  <c r="K34" i="8"/>
  <c r="K37" i="8"/>
  <c r="K38" i="8"/>
  <c r="K39" i="8"/>
  <c r="K42" i="8"/>
  <c r="K43" i="8"/>
  <c r="K44" i="8"/>
  <c r="K45" i="8"/>
  <c r="K46" i="8"/>
  <c r="K47" i="8"/>
  <c r="K48" i="8"/>
  <c r="K49" i="8"/>
  <c r="K50" i="8"/>
  <c r="K51" i="8"/>
  <c r="K52" i="8"/>
  <c r="K53" i="8"/>
  <c r="K56" i="8"/>
  <c r="K57" i="8"/>
  <c r="K58" i="8"/>
  <c r="K59" i="8"/>
  <c r="K60" i="8"/>
  <c r="K61" i="8"/>
  <c r="K62" i="8"/>
  <c r="K63" i="8"/>
  <c r="K64" i="8"/>
  <c r="K65" i="8"/>
  <c r="K66" i="8"/>
  <c r="K69" i="8"/>
  <c r="K68" i="8" s="1"/>
  <c r="K67" i="8" s="1"/>
  <c r="K72" i="8"/>
  <c r="K73" i="8"/>
  <c r="K76" i="8"/>
  <c r="K75" i="8" s="1"/>
  <c r="K74" i="8" s="1"/>
  <c r="K14" i="8"/>
  <c r="K71" i="8" l="1"/>
  <c r="K70" i="8" s="1"/>
  <c r="R13" i="8"/>
  <c r="R12" i="8" s="1"/>
  <c r="P13" i="8"/>
  <c r="P12" i="8" s="1"/>
  <c r="Q71" i="8"/>
  <c r="Q70" i="8" s="1"/>
  <c r="K41" i="8"/>
  <c r="K40" i="8" s="1"/>
  <c r="K13" i="8"/>
  <c r="K12" i="8" s="1"/>
  <c r="K36" i="8"/>
  <c r="K35" i="8" s="1"/>
  <c r="R71" i="8"/>
  <c r="R70" i="8" s="1"/>
  <c r="P71" i="8"/>
  <c r="P70" i="8" s="1"/>
  <c r="R41" i="8"/>
  <c r="R40" i="8" s="1"/>
  <c r="P41" i="8"/>
  <c r="P40" i="8" s="1"/>
  <c r="Q36" i="8"/>
  <c r="Q35" i="8" s="1"/>
  <c r="R27" i="8"/>
  <c r="R26" i="8" s="1"/>
  <c r="P27" i="8"/>
  <c r="P26" i="8" s="1"/>
  <c r="Q41" i="8"/>
  <c r="Q40" i="8" s="1"/>
  <c r="R36" i="8"/>
  <c r="R35" i="8" s="1"/>
  <c r="P36" i="8"/>
  <c r="P35" i="8" s="1"/>
  <c r="L77" i="8"/>
  <c r="R55" i="8"/>
  <c r="R54" i="8" s="1"/>
  <c r="K27" i="8"/>
  <c r="K26" i="8" s="1"/>
  <c r="P55" i="8"/>
  <c r="P54" i="8" s="1"/>
  <c r="Q27" i="8"/>
  <c r="Q26" i="8" s="1"/>
  <c r="N77" i="8"/>
  <c r="K55" i="8"/>
  <c r="K54" i="8" s="1"/>
  <c r="Q55" i="8"/>
  <c r="Q54" i="8" s="1"/>
  <c r="Q77" i="8"/>
  <c r="M77" i="8"/>
  <c r="P77" i="8" l="1"/>
  <c r="R77" i="8"/>
  <c r="K77" i="8"/>
  <c r="G60" i="8"/>
  <c r="O60" i="8" s="1"/>
  <c r="G61" i="8" l="1"/>
  <c r="O61" i="8" s="1"/>
  <c r="G18" i="8" l="1"/>
  <c r="O18" i="8" s="1"/>
  <c r="G33" i="8" l="1"/>
  <c r="O33" i="8" s="1"/>
  <c r="H75" i="8" l="1"/>
  <c r="H74" i="8" s="1"/>
  <c r="I75" i="8"/>
  <c r="I74" i="8" s="1"/>
  <c r="J75" i="8"/>
  <c r="J74" i="8" s="1"/>
  <c r="H71" i="8"/>
  <c r="H70" i="8" s="1"/>
  <c r="I71" i="8"/>
  <c r="I70" i="8" s="1"/>
  <c r="J71" i="8"/>
  <c r="J70" i="8" s="1"/>
  <c r="H68" i="8"/>
  <c r="H67" i="8" s="1"/>
  <c r="I68" i="8"/>
  <c r="I67" i="8" s="1"/>
  <c r="J68" i="8"/>
  <c r="J67" i="8" s="1"/>
  <c r="H55" i="8"/>
  <c r="H54" i="8" s="1"/>
  <c r="I55" i="8"/>
  <c r="I54" i="8" s="1"/>
  <c r="J55" i="8"/>
  <c r="J54" i="8" s="1"/>
  <c r="H41" i="8"/>
  <c r="H40" i="8" s="1"/>
  <c r="I41" i="8"/>
  <c r="I40" i="8" s="1"/>
  <c r="J41" i="8"/>
  <c r="J40" i="8" s="1"/>
  <c r="H36" i="8"/>
  <c r="H35" i="8" s="1"/>
  <c r="I36" i="8"/>
  <c r="I35" i="8" s="1"/>
  <c r="J36" i="8"/>
  <c r="J35" i="8" s="1"/>
  <c r="H27" i="8"/>
  <c r="H26" i="8" s="1"/>
  <c r="I27" i="8"/>
  <c r="I26" i="8" s="1"/>
  <c r="J27" i="8"/>
  <c r="J26" i="8" s="1"/>
  <c r="H13" i="8"/>
  <c r="H12" i="8" s="1"/>
  <c r="I13" i="8"/>
  <c r="I12" i="8" s="1"/>
  <c r="J13" i="8"/>
  <c r="J12" i="8" s="1"/>
  <c r="G15" i="8"/>
  <c r="O15" i="8" s="1"/>
  <c r="G16" i="8"/>
  <c r="O16" i="8" s="1"/>
  <c r="G17" i="8"/>
  <c r="O17" i="8" s="1"/>
  <c r="G19" i="8"/>
  <c r="O19" i="8" s="1"/>
  <c r="G20" i="8"/>
  <c r="O20" i="8" s="1"/>
  <c r="G21" i="8"/>
  <c r="O21" i="8" s="1"/>
  <c r="G22" i="8"/>
  <c r="O22" i="8" s="1"/>
  <c r="G23" i="8"/>
  <c r="O23" i="8" s="1"/>
  <c r="G24" i="8"/>
  <c r="O24" i="8" s="1"/>
  <c r="G25" i="8"/>
  <c r="O25" i="8" s="1"/>
  <c r="G28" i="8"/>
  <c r="O28" i="8" s="1"/>
  <c r="G29" i="8"/>
  <c r="O29" i="8" s="1"/>
  <c r="G30" i="8"/>
  <c r="O30" i="8" s="1"/>
  <c r="G31" i="8"/>
  <c r="O31" i="8" s="1"/>
  <c r="G32" i="8"/>
  <c r="O32" i="8" s="1"/>
  <c r="G34" i="8"/>
  <c r="O34" i="8" s="1"/>
  <c r="G37" i="8"/>
  <c r="O37" i="8" s="1"/>
  <c r="G38" i="8"/>
  <c r="O38" i="8" s="1"/>
  <c r="G39" i="8"/>
  <c r="O39" i="8" s="1"/>
  <c r="G42" i="8"/>
  <c r="O42" i="8" s="1"/>
  <c r="G43" i="8"/>
  <c r="O43" i="8" s="1"/>
  <c r="G44" i="8"/>
  <c r="O44" i="8" s="1"/>
  <c r="G46" i="8"/>
  <c r="O46" i="8" s="1"/>
  <c r="G47" i="8"/>
  <c r="O47" i="8" s="1"/>
  <c r="G48" i="8"/>
  <c r="O48" i="8" s="1"/>
  <c r="G49" i="8"/>
  <c r="O49" i="8" s="1"/>
  <c r="G45" i="8"/>
  <c r="O45" i="8" s="1"/>
  <c r="G50" i="8"/>
  <c r="O50" i="8" s="1"/>
  <c r="G51" i="8"/>
  <c r="O51" i="8" s="1"/>
  <c r="G52" i="8"/>
  <c r="O52" i="8" s="1"/>
  <c r="G53" i="8"/>
  <c r="O53" i="8" s="1"/>
  <c r="G56" i="8"/>
  <c r="G57" i="8"/>
  <c r="O57" i="8" s="1"/>
  <c r="G58" i="8"/>
  <c r="O58" i="8" s="1"/>
  <c r="G59" i="8"/>
  <c r="O59" i="8" s="1"/>
  <c r="G62" i="8"/>
  <c r="O62" i="8" s="1"/>
  <c r="G63" i="8"/>
  <c r="O63" i="8" s="1"/>
  <c r="G64" i="8"/>
  <c r="O64" i="8" s="1"/>
  <c r="G65" i="8"/>
  <c r="O65" i="8" s="1"/>
  <c r="G66" i="8"/>
  <c r="O66" i="8" s="1"/>
  <c r="G69" i="8"/>
  <c r="O69" i="8" s="1"/>
  <c r="O68" i="8" s="1"/>
  <c r="O67" i="8" s="1"/>
  <c r="G72" i="8"/>
  <c r="O72" i="8" s="1"/>
  <c r="O71" i="8" s="1"/>
  <c r="O70" i="8" s="1"/>
  <c r="G73" i="8"/>
  <c r="O73" i="8" s="1"/>
  <c r="G76" i="8"/>
  <c r="O76" i="8" s="1"/>
  <c r="O75" i="8" s="1"/>
  <c r="O74" i="8" s="1"/>
  <c r="G14" i="8"/>
  <c r="O14" i="8" s="1"/>
  <c r="O13" i="8" l="1"/>
  <c r="O12" i="8" s="1"/>
  <c r="O27" i="8"/>
  <c r="O26" i="8" s="1"/>
  <c r="O41" i="8"/>
  <c r="O40" i="8" s="1"/>
  <c r="O36" i="8"/>
  <c r="O35" i="8" s="1"/>
  <c r="O56" i="8"/>
  <c r="J77" i="8"/>
  <c r="I77" i="8"/>
  <c r="H77" i="8"/>
  <c r="G41" i="8"/>
  <c r="G40" i="8" s="1"/>
  <c r="G75" i="8"/>
  <c r="G74" i="8" s="1"/>
  <c r="G71" i="8"/>
  <c r="G70" i="8" s="1"/>
  <c r="G68" i="8"/>
  <c r="G67" i="8" s="1"/>
  <c r="G55" i="8"/>
  <c r="G54" i="8" s="1"/>
  <c r="G36" i="8"/>
  <c r="G35" i="8" s="1"/>
  <c r="G27" i="8"/>
  <c r="G26" i="8" s="1"/>
  <c r="O55" i="8" l="1"/>
  <c r="O54" i="8" s="1"/>
  <c r="O77" i="8" s="1"/>
  <c r="G13" i="8" l="1"/>
  <c r="G12" i="8" s="1"/>
  <c r="G77" i="8" s="1"/>
</calcChain>
</file>

<file path=xl/sharedStrings.xml><?xml version="1.0" encoding="utf-8"?>
<sst xmlns="http://schemas.openxmlformats.org/spreadsheetml/2006/main" count="758" uniqueCount="332">
  <si>
    <t>0813031</t>
  </si>
  <si>
    <t>Надання інших пільг окремим категоріям громадян відповідно до законодавства</t>
  </si>
  <si>
    <t>0813032</t>
  </si>
  <si>
    <t>3032</t>
  </si>
  <si>
    <t>0813033</t>
  </si>
  <si>
    <t>0813050</t>
  </si>
  <si>
    <t>0813090</t>
  </si>
  <si>
    <t>3122</t>
  </si>
  <si>
    <t>0813122</t>
  </si>
  <si>
    <t>0813123</t>
  </si>
  <si>
    <t>3123</t>
  </si>
  <si>
    <t>0813180</t>
  </si>
  <si>
    <t>0813160</t>
  </si>
  <si>
    <t>3210</t>
  </si>
  <si>
    <t>1010160</t>
  </si>
  <si>
    <t>0810160</t>
  </si>
  <si>
    <t>0610160</t>
  </si>
  <si>
    <t>1014040</t>
  </si>
  <si>
    <t>4040</t>
  </si>
  <si>
    <t>Забезпечення діяльності музеїв i виставок</t>
  </si>
  <si>
    <t>1014060</t>
  </si>
  <si>
    <t>4060</t>
  </si>
  <si>
    <t>Забезпечення діяльності палаців i будинків культури, клубів, центрів дозвілля та iнших клубних закладів</t>
  </si>
  <si>
    <t>1110160</t>
  </si>
  <si>
    <t>1113131</t>
  </si>
  <si>
    <t>1210160</t>
  </si>
  <si>
    <t>1216030</t>
  </si>
  <si>
    <t>6030</t>
  </si>
  <si>
    <t>Організація благоустрою населених пунктів</t>
  </si>
  <si>
    <t>1218312</t>
  </si>
  <si>
    <t>8312</t>
  </si>
  <si>
    <t>8110</t>
  </si>
  <si>
    <t>Заходи запобігання та ліквідації надзвичайних ситуацій та наслідків стихійного лиха</t>
  </si>
  <si>
    <t>1216084</t>
  </si>
  <si>
    <t>6084</t>
  </si>
  <si>
    <t>2710160</t>
  </si>
  <si>
    <t>2717130</t>
  </si>
  <si>
    <t>7130</t>
  </si>
  <si>
    <t>Здійснення заходів із землеустрою</t>
  </si>
  <si>
    <t>3710160</t>
  </si>
  <si>
    <t>3719770</t>
  </si>
  <si>
    <t>9770</t>
  </si>
  <si>
    <t>Інші субвенції з місцевого бюджету.</t>
  </si>
  <si>
    <t>2111</t>
  </si>
  <si>
    <t>3180</t>
  </si>
  <si>
    <t xml:space="preserve">Управління житлово-комунального господарства та містобудування міської ради </t>
  </si>
  <si>
    <t>Витрати, пов'язані з наданням та обслуговуванням  пільгових довгострокових кредитів, наданих громадянам на будівництво (реконструкцію) та придбання житла</t>
  </si>
  <si>
    <t xml:space="preserve"> Відділ  культури  міської ради</t>
  </si>
  <si>
    <t xml:space="preserve">Фінансове управління міської ради </t>
  </si>
  <si>
    <t>Управління соціально-економічного розвитку міської ради</t>
  </si>
  <si>
    <t>Загальний фонд</t>
  </si>
  <si>
    <t>Спеціальний фонд</t>
  </si>
  <si>
    <t>Разом</t>
  </si>
  <si>
    <t>видатки споживання</t>
  </si>
  <si>
    <t>з них</t>
  </si>
  <si>
    <t>видатки розвитку</t>
  </si>
  <si>
    <t>оплата праці</t>
  </si>
  <si>
    <t>комунальні послуги та енергоносії</t>
  </si>
  <si>
    <t>0111</t>
  </si>
  <si>
    <t>1060</t>
  </si>
  <si>
    <t>0490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</si>
  <si>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Надається перелік програм, які затверджені місцевими радами відповідно до статті 91 Бюджетного Кодексу України.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</si>
  <si>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Заповнюється у разі прийняття відповідною місцевою радою рішення про застосування програмно-цільового методу у бюджетному процесі.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</si>
  <si>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  </r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</si>
  <si>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</si>
  <si>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r>
      <rPr>
        <vertAlign val="superscript"/>
        <sz val="10"/>
        <rFont val="Times New Roman"/>
        <family val="1"/>
        <charset val="204"/>
      </rPr>
      <t xml:space="preserve">4 </t>
    </r>
    <r>
      <rPr>
        <sz val="10"/>
        <rFont val="Times New Roman"/>
        <family val="1"/>
        <charset val="204"/>
      </rPr>
      <t>Код функціональної класифікації видатків та кредитування бюджету, затвердженої наказом Міністерства фінансів України від 14.01.2011 № 11 (зі змінами).</t>
    </r>
  </si>
  <si>
    <t>Компенсаційні виплати на пільговий проїзд автомобільним транспортом окремим категоріям громадян</t>
  </si>
  <si>
    <t>Утилізація відходів</t>
  </si>
  <si>
    <t>0990</t>
  </si>
  <si>
    <t>0731</t>
  </si>
  <si>
    <t>0726</t>
  </si>
  <si>
    <t>1040</t>
  </si>
  <si>
    <t>0133</t>
  </si>
  <si>
    <t>0910</t>
  </si>
  <si>
    <t>0921</t>
  </si>
  <si>
    <t>0960</t>
  </si>
  <si>
    <t>0810</t>
  </si>
  <si>
    <t>1030</t>
  </si>
  <si>
    <t>1070</t>
  </si>
  <si>
    <t>1090</t>
  </si>
  <si>
    <t>1010</t>
  </si>
  <si>
    <t>0610</t>
  </si>
  <si>
    <t>0620</t>
  </si>
  <si>
    <t>0456</t>
  </si>
  <si>
    <t>0512</t>
  </si>
  <si>
    <t>0824</t>
  </si>
  <si>
    <t>0828</t>
  </si>
  <si>
    <t>0829</t>
  </si>
  <si>
    <t>0180</t>
  </si>
  <si>
    <t>0421</t>
  </si>
  <si>
    <t xml:space="preserve"> Виконавчий комітет міської ради </t>
  </si>
  <si>
    <t>Багатопрофільна стаціонарна медична допомога населенню</t>
  </si>
  <si>
    <t>2010</t>
  </si>
  <si>
    <t>Заходи державної політики з питань дітей та їх соціального захисту.</t>
  </si>
  <si>
    <t>3112</t>
  </si>
  <si>
    <t>1000000</t>
  </si>
  <si>
    <t>Відділ освіти міської ради</t>
  </si>
  <si>
    <t>1010000</t>
  </si>
  <si>
    <t>3160</t>
  </si>
  <si>
    <t>Оздоровлення та відпочинку дітей ( крім заходів з оздоровлення дітей, що здійснюється за рахунок коштів на оздоровлення громадян, які постраждали внаслідок Чорнобильської катастрофи).</t>
  </si>
  <si>
    <t>1100000</t>
  </si>
  <si>
    <t xml:space="preserve"> Відділ молоді та спорту міської ради</t>
  </si>
  <si>
    <t>Відділ молоді та спорту міської ради</t>
  </si>
  <si>
    <t>1110000</t>
  </si>
  <si>
    <t>3140</t>
  </si>
  <si>
    <t>Управління соціального захисту населення міської ради</t>
  </si>
  <si>
    <t xml:space="preserve"> Управління соціального захисту населення міської ради</t>
  </si>
  <si>
    <t>3050</t>
  </si>
  <si>
    <t>3090</t>
  </si>
  <si>
    <t>3031</t>
  </si>
  <si>
    <t>3033</t>
  </si>
  <si>
    <t>Заходи державної політики із забезпечення рівних прав та можливостей жінок та чоловіків.</t>
  </si>
  <si>
    <t>Заходи державної політики з питань сім"ї</t>
  </si>
  <si>
    <t>3131</t>
  </si>
  <si>
    <t>Утримання та навчально-тренувальна робота комунальних  дитячо-юнацьких спортивних шкіл</t>
  </si>
  <si>
    <t>5031</t>
  </si>
  <si>
    <t>1115061</t>
  </si>
  <si>
    <t>5061</t>
  </si>
  <si>
    <t>Забезпечення діяльності місцевих центрів фізичного здоровя населення "Спорт для всіх" та проведення фізкультурно-масових заходів серед населення регіону.</t>
  </si>
  <si>
    <t>Здійснення заходів та реалізація проектів на виконання Державної цільової соціальної програми «Молодь України»</t>
  </si>
  <si>
    <t>Пільгове медичне обслуговування осіб, які постраждали внаслідок Чорнобильської катастрофи</t>
  </si>
  <si>
    <t>0320</t>
  </si>
  <si>
    <t>0600000</t>
  </si>
  <si>
    <t>0610000</t>
  </si>
  <si>
    <t>0800000</t>
  </si>
  <si>
    <t>0810000</t>
  </si>
  <si>
    <t>1200000</t>
  </si>
  <si>
    <t>1210000</t>
  </si>
  <si>
    <t>3700000</t>
  </si>
  <si>
    <t>3710000</t>
  </si>
  <si>
    <t>2700000</t>
  </si>
  <si>
    <t>2710000</t>
  </si>
  <si>
    <t>0160</t>
  </si>
  <si>
    <t>0611010</t>
  </si>
  <si>
    <t>Надання дошкільної освіти</t>
  </si>
  <si>
    <t>0613140</t>
  </si>
  <si>
    <t>Організація та проведення громадських робіт</t>
  </si>
  <si>
    <t>1050</t>
  </si>
  <si>
    <t>06010000</t>
  </si>
  <si>
    <t>Інші програми та заходи у сфері освіти</t>
  </si>
  <si>
    <t>Видатки на поховання учасників бойових дій та осіб з інвалідністю внаслідок війни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</si>
  <si>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</si>
  <si>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</si>
  <si>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0813171</t>
  </si>
  <si>
    <t>3171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</si>
  <si>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 </t>
  </si>
  <si>
    <t>0813192</t>
  </si>
  <si>
    <t>3192</t>
  </si>
  <si>
    <t>0813242</t>
  </si>
  <si>
    <t>3242</t>
  </si>
  <si>
    <t>Інші заходи у сфері соціального захисту і соціального забезпечення</t>
  </si>
  <si>
    <t xml:space="preserve">Забезпечення діяльності інших закладів в галузі культури і мистецтва </t>
  </si>
  <si>
    <t>Інші заходи в галузі культури і мистецтва</t>
  </si>
  <si>
    <t>7461</t>
  </si>
  <si>
    <t>1217461</t>
  </si>
  <si>
    <t>Утримання та розвиток автомобільних доріг та дорожньої інфраструктури за рахунок коштів місцевого бюджету</t>
  </si>
  <si>
    <t>Заходи із запобігання та ліквідації надзвичайних ситуацій та наслідків стихійного лиха</t>
  </si>
  <si>
    <t>Інша діяльність у сфері державного управління</t>
  </si>
  <si>
    <t>8230</t>
  </si>
  <si>
    <t>Інші заходи громадського порядку та безпеки</t>
  </si>
  <si>
    <t>0380</t>
  </si>
  <si>
    <t>0810180</t>
  </si>
  <si>
    <t>1210180</t>
  </si>
  <si>
    <t>1213242</t>
  </si>
  <si>
    <t>2710180</t>
  </si>
  <si>
    <t>Первинна медична допомога населенню, що надається центрами первинної медичної (медико-санітарної) допомоги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</si>
  <si>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</si>
  <si>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7691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</si>
  <si>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</si>
  <si>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1217691</t>
  </si>
  <si>
    <t>0613242</t>
  </si>
  <si>
    <t>2152</t>
  </si>
  <si>
    <t>1763</t>
  </si>
  <si>
    <t>Інші програми та заходи у сфері охорони здоровя</t>
  </si>
  <si>
    <t>0200000</t>
  </si>
  <si>
    <t>0210000</t>
  </si>
  <si>
    <t>0210160</t>
  </si>
  <si>
    <t>0210180</t>
  </si>
  <si>
    <t>0212010</t>
  </si>
  <si>
    <t>0212111</t>
  </si>
  <si>
    <t>0212152</t>
  </si>
  <si>
    <t>0213112</t>
  </si>
  <si>
    <t>0217691</t>
  </si>
  <si>
    <t>0217680</t>
  </si>
  <si>
    <t>7680</t>
  </si>
  <si>
    <t>Членські внески до асоціацій органів місцевого самоврядування</t>
  </si>
  <si>
    <t>0615031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</si>
  <si>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</si>
  <si>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</si>
  <si>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0617361</t>
  </si>
  <si>
    <t>0218230</t>
  </si>
  <si>
    <t>0218220</t>
  </si>
  <si>
    <t>8220</t>
  </si>
  <si>
    <t>Заходи та роботи з мобілізаційної  підготовки місцевого значення</t>
  </si>
  <si>
    <t>Додаток № 3</t>
  </si>
  <si>
    <t>Х</t>
  </si>
  <si>
    <t>Код програмної класифікації видатків та кредитування місцевих бюджетів</t>
  </si>
  <si>
    <t>Усього</t>
  </si>
  <si>
    <t>усього</t>
  </si>
  <si>
    <t>УСЬОГО</t>
  </si>
  <si>
    <t>Найменування місцевої /регіональної програми</t>
  </si>
  <si>
    <t>Дата та номер документа, яким затверджено місцеву регіональну програму</t>
  </si>
  <si>
    <t>( грн.)</t>
  </si>
  <si>
    <t>Міська програма "Правопорядок на 2018-2022 роки"</t>
  </si>
  <si>
    <t>Надання пільг окремим категоріям громадян з послуг зв'язку</t>
  </si>
  <si>
    <t xml:space="preserve">       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</si>
  <si>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</si>
  <si>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</si>
  <si>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</si>
  <si>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</si>
  <si>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Здійсненн заходів із землеустрою</t>
  </si>
  <si>
    <t>Надання позашкільної освіти закладами позашкільної освіти, заходи із позашкільної роботи з дітьми</t>
  </si>
  <si>
    <t>Надання спеціальної освіти мистецькими школами.</t>
  </si>
  <si>
    <t>Міська програма підготовки лікарських кадрів для охорони здоровя міста Глухова на 2020-2022 рр."</t>
  </si>
  <si>
    <t xml:space="preserve"> № 393 від 23.12.2019</t>
  </si>
  <si>
    <t>Міська програма "Назустріч дітям" на 2020-2023 роки</t>
  </si>
  <si>
    <t>Комплексна міська програма «Здоров’я глухівчан» на 2020-2024 роки</t>
  </si>
  <si>
    <t>Програма забезпечення організаційних заходів та інших видатків бюджету Глухівської міської ради на 2021-2023 роки</t>
  </si>
  <si>
    <t xml:space="preserve"> № 540 від 18.09.2020</t>
  </si>
  <si>
    <t>0218110</t>
  </si>
  <si>
    <t>1014030</t>
  </si>
  <si>
    <t>4030</t>
  </si>
  <si>
    <t>Забезпечення діяльності бібліотек</t>
  </si>
  <si>
    <t>Програма "Дитячі меблі" на період до 2025 року</t>
  </si>
  <si>
    <t>8710</t>
  </si>
  <si>
    <t>Резервний фонд місцевого бюджету</t>
  </si>
  <si>
    <t>Керівництво і управління у відповідній сфері у містах (місті Києві), селищах, селах, територіальних громадах.</t>
  </si>
  <si>
    <t>0611021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</si>
  <si>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</si>
  <si>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</si>
  <si>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</si>
  <si>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</si>
  <si>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0611070</t>
  </si>
  <si>
    <t>1011080</t>
  </si>
  <si>
    <t>1080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</si>
  <si>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</si>
  <si>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</si>
  <si>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</si>
  <si>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</si>
  <si>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</si>
  <si>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</si>
  <si>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</si>
  <si>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</si>
  <si>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</si>
  <si>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</si>
  <si>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</si>
  <si>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</si>
  <si>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0611142</t>
  </si>
  <si>
    <t>1142</t>
  </si>
  <si>
    <t>0211142</t>
  </si>
  <si>
    <t>0763</t>
  </si>
  <si>
    <t>Надання фінансової підтримки громадським обєднанням ветеранів і осіб з інвалідністю, діяльність яких має соціальну спрямованість</t>
  </si>
  <si>
    <t>Витрати, пов'язані з наданням та обслуговуванням  пільгових довгострокових кредитів, наданих громадянам на будівництво (реконструкцію) придбання житла</t>
  </si>
  <si>
    <t>1113210</t>
  </si>
  <si>
    <t>0611141</t>
  </si>
  <si>
    <t>1141</t>
  </si>
  <si>
    <t>Забезпечення діяльності інших закладів у сфері освіти</t>
  </si>
  <si>
    <t>3718710</t>
  </si>
  <si>
    <t>Затверджено</t>
  </si>
  <si>
    <t>у тому числі  бюджет розвитку</t>
  </si>
  <si>
    <t xml:space="preserve"> у тому числі бюджет розвитку</t>
  </si>
  <si>
    <t>Додаток № 7</t>
  </si>
  <si>
    <t>№ 410 від 03.04.2020</t>
  </si>
  <si>
    <t xml:space="preserve">№ 46 від 20.12.2020 </t>
  </si>
  <si>
    <t xml:space="preserve">Міська програма розвитку патріотичного виховання школярів  міста Глухова на 2021-2024 роки </t>
  </si>
  <si>
    <t>№ 47 від 16.12.2020</t>
  </si>
  <si>
    <t xml:space="preserve">Про  Програму  розвитку фізичної культури і спорту на території  Глухівської міської ради  на 2021-2025 роки </t>
  </si>
  <si>
    <t>№ 135 від 25.02.2021</t>
  </si>
  <si>
    <t>0813241</t>
  </si>
  <si>
    <t>3241</t>
  </si>
  <si>
    <t xml:space="preserve">Забезпечення діяльності інших закладів у сфері соціального захисту і соціального забезпечення </t>
  </si>
  <si>
    <t>1216020</t>
  </si>
  <si>
    <t>6020</t>
  </si>
  <si>
    <t>Забезпечення функціонування підприємств, установ та організацій, що виробляють, виконують та /або надають житлово-комунальні послуги</t>
  </si>
  <si>
    <t>0611181</t>
  </si>
  <si>
    <t>1181</t>
  </si>
  <si>
    <t>0611182</t>
  </si>
  <si>
    <t>1182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</si>
  <si>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</si>
  <si>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</si>
  <si>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0813191</t>
  </si>
  <si>
    <t>3191</t>
  </si>
  <si>
    <t>Інші видатки на соціальний захист ветеранів війни та праці</t>
  </si>
  <si>
    <t>Програма  для забезпечення виконання управлінням соціального захисту населення Глухівської міської ради рішень судів та інших виконавчих документів про стягнення коштів на 2021 – 2024 роки</t>
  </si>
  <si>
    <t>№ 279 від 13.07.2021</t>
  </si>
  <si>
    <t>0611210</t>
  </si>
  <si>
    <t>1210</t>
  </si>
  <si>
    <t>Надання освіти за рахунок залишку коштів за  субвенцією з державного бюджету місцевим бюджетам на надання державної підтримки особам з особливими освітніми потребами</t>
  </si>
  <si>
    <t>Програму розвитку молодіжної політики на території  Глухівської міської ради на 2021-2025 роки</t>
  </si>
  <si>
    <t>№ 136 від 25.02.2021</t>
  </si>
  <si>
    <t xml:space="preserve">Міська цільова програма поховання померлих одиноких громадян на 2019-2023 роки </t>
  </si>
  <si>
    <t>№ 369 від 27.09.2019</t>
  </si>
  <si>
    <t>Міська цільова програма поводження з тваринами у населенних пунктах Глухівської міської ради на 2021-2025 роки</t>
  </si>
  <si>
    <t>№ 148 від 25.02.2021</t>
  </si>
  <si>
    <t>Програма підтримки військовослужбовців, мобілізованих для проходження військової служби на особливий період, учасників організації Обєднаних сил та членів їх сімей на 2021-2025 роки</t>
  </si>
  <si>
    <t>№ 122 від 27.01.2021</t>
  </si>
  <si>
    <t>Міська цільова програма підтримки громадян, які постраждали внаслідок Чорнобильської катастрофи на 2021-2025 роки</t>
  </si>
  <si>
    <t>№ 121 від 27.01.2021</t>
  </si>
  <si>
    <t>Комплексна програма для пільгових категорій населення Глухівської громади на 2021-2025 роки</t>
  </si>
  <si>
    <t>№ 123 від 27.01.2021</t>
  </si>
  <si>
    <t>№ 124 від 27.01.2021</t>
  </si>
  <si>
    <t>0816083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</si>
  <si>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</si>
  <si>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</si>
  <si>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r>
      <t xml:space="preserve">РОЗПОДІЛ    </t>
    </r>
    <r>
      <rPr>
        <b/>
        <sz val="14"/>
        <rFont val="Times New Roman"/>
        <family val="1"/>
        <charset val="204"/>
      </rPr>
      <t>видатків  бюджету Глухівської міської територіальної громади  на 2022 рік</t>
    </r>
  </si>
  <si>
    <t>Розподіл витрат  бюджету Глухівської  міської територіальної громади на реалізацію місцевих програм у 2022 році</t>
  </si>
  <si>
    <t xml:space="preserve"> № 318 від 12.04.2018</t>
  </si>
  <si>
    <t>№ 394 від 23.12.2019</t>
  </si>
  <si>
    <t>Програма соціального захисту окремих категорій населення Глухівської міської ради на 2021-2025 р.р</t>
  </si>
  <si>
    <t>Міська цільова  програма захисту населення і території від надзвичайних ситуацій техногенного та природного хар-ру  на 2022-2025 роки</t>
  </si>
  <si>
    <t>№ 305 від 27.08.2021</t>
  </si>
  <si>
    <t>0613210</t>
  </si>
  <si>
    <t>Комплексна програма "Освіта Глухівської територіальної громади на 2022-2025р."</t>
  </si>
  <si>
    <t>Програма оздоровлення дітей на 2022 рік.</t>
  </si>
  <si>
    <t>№ 374 від 25.11.2021</t>
  </si>
  <si>
    <t>№ 375 від 25.11.2021</t>
  </si>
  <si>
    <t>до рішення міської ради</t>
  </si>
  <si>
    <t xml:space="preserve">Міський голова </t>
  </si>
  <si>
    <t>Надія ВАЙЛО</t>
  </si>
  <si>
    <t>до  рішення міської ради</t>
  </si>
  <si>
    <t>Про  Програму "Поліцейський офіцер громади" на 2022-2023 роки</t>
  </si>
  <si>
    <t>№ 378 від 25.11.2021</t>
  </si>
  <si>
    <t>1216071</t>
  </si>
  <si>
    <t>6071</t>
  </si>
  <si>
    <t>0640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</si>
  <si>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виробництво (надання)</t>
  </si>
  <si>
    <t>Програма економічного і соціального розвитку Глухівської міської ради на 2022 рік</t>
  </si>
  <si>
    <t>№ 421 від 22.12.2021</t>
  </si>
  <si>
    <t>Внесено зміни</t>
  </si>
  <si>
    <t>Затверджено з урахуванням змін</t>
  </si>
  <si>
    <t>27.01.2022  № 453</t>
  </si>
  <si>
    <t>27.01.2022 № 453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</si>
</sst>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6" x14ac:knownFonts="1">
    <font>
      <sz val="10"/>
      <name val="Times New Roman"/>
      <charset val="204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25"/>
      <color indexed="17"/>
      <name val="Times New Roman"/>
      <family val="1"/>
      <charset val="204"/>
    </font>
    <font>
      <u/>
      <sz val="14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7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1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2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1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25" fillId="0" borderId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8" borderId="0" applyNumberFormat="0" applyBorder="0" applyAlignment="0" applyProtection="0"/>
    <xf numFmtId="0" fontId="8" fillId="7" borderId="1" applyNumberFormat="0" applyAlignment="0" applyProtection="0"/>
    <xf numFmtId="0" fontId="9" fillId="22" borderId="2" applyNumberFormat="0" applyAlignment="0" applyProtection="0"/>
    <xf numFmtId="0" fontId="17" fillId="22" borderId="1" applyNumberFormat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5" fillId="0" borderId="0"/>
    <xf numFmtId="0" fontId="26" fillId="0" borderId="0"/>
    <xf numFmtId="0" fontId="25" fillId="0" borderId="0"/>
    <xf numFmtId="0" fontId="25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6" fillId="0" borderId="0">
      <alignment vertical="top"/>
    </xf>
    <xf numFmtId="0" fontId="13" fillId="0" borderId="3" applyNumberFormat="0" applyFill="0" applyAlignment="0" applyProtection="0"/>
    <xf numFmtId="0" fontId="11" fillId="23" borderId="4" applyNumberFormat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25" fillId="0" borderId="0"/>
    <xf numFmtId="0" fontId="7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5" fillId="10" borderId="5" applyNumberFormat="0" applyFont="0" applyAlignment="0" applyProtection="0"/>
    <xf numFmtId="0" fontId="20" fillId="0" borderId="6" applyNumberFormat="0" applyFill="0" applyAlignment="0" applyProtection="0"/>
    <xf numFmtId="0" fontId="24" fillId="0" borderId="0"/>
    <xf numFmtId="0" fontId="10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1" fillId="0" borderId="0"/>
  </cellStyleXfs>
  <cellXfs count="390">
    <xf numFmtId="0" fontId="0" fillId="0" borderId="0" xfId="0"/>
    <xf numFmtId="0" fontId="0" fillId="0" borderId="0" xfId="0" applyFill="1"/>
    <xf numFmtId="0" fontId="16" fillId="0" borderId="0" xfId="0" applyFont="1" applyFill="1"/>
    <xf numFmtId="0" fontId="16" fillId="0" borderId="0" xfId="0" applyNumberFormat="1" applyFont="1" applyFill="1" applyAlignment="1" applyProtection="1"/>
    <xf numFmtId="0" fontId="30" fillId="0" borderId="0" xfId="0" applyFont="1" applyFill="1"/>
    <xf numFmtId="0" fontId="2" fillId="0" borderId="0" xfId="0" applyFont="1" applyFill="1"/>
    <xf numFmtId="0" fontId="33" fillId="0" borderId="0" xfId="0" applyFont="1" applyFill="1"/>
    <xf numFmtId="0" fontId="22" fillId="0" borderId="0" xfId="0" applyNumberFormat="1" applyFont="1" applyFill="1" applyAlignment="1" applyProtection="1"/>
    <xf numFmtId="0" fontId="16" fillId="0" borderId="0" xfId="0" applyFont="1" applyFill="1" applyBorder="1" applyAlignment="1">
      <alignment horizontal="center"/>
    </xf>
    <xf numFmtId="0" fontId="22" fillId="0" borderId="0" xfId="0" applyNumberFormat="1" applyFont="1" applyFill="1" applyBorder="1" applyAlignment="1" applyProtection="1">
      <alignment vertical="center" wrapText="1"/>
    </xf>
    <xf numFmtId="0" fontId="28" fillId="25" borderId="8" xfId="0" applyFont="1" applyFill="1" applyBorder="1" applyAlignment="1" applyProtection="1">
      <alignment horizontal="justify"/>
      <protection locked="0"/>
    </xf>
    <xf numFmtId="49" fontId="28" fillId="25" borderId="9" xfId="0" applyNumberFormat="1" applyFont="1" applyFill="1" applyBorder="1" applyAlignment="1">
      <alignment horizontal="left" vertical="center" wrapText="1"/>
    </xf>
    <xf numFmtId="49" fontId="28" fillId="25" borderId="7" xfId="0" applyNumberFormat="1" applyFont="1" applyFill="1" applyBorder="1" applyAlignment="1">
      <alignment horizontal="left" vertical="center" wrapText="1"/>
    </xf>
    <xf numFmtId="0" fontId="28" fillId="25" borderId="7" xfId="0" applyFont="1" applyFill="1" applyBorder="1" applyAlignment="1" applyProtection="1">
      <alignment horizontal="justify"/>
      <protection locked="0"/>
    </xf>
    <xf numFmtId="49" fontId="28" fillId="25" borderId="9" xfId="0" applyNumberFormat="1" applyFont="1" applyFill="1" applyBorder="1" applyAlignment="1" applyProtection="1"/>
    <xf numFmtId="49" fontId="28" fillId="25" borderId="7" xfId="0" applyNumberFormat="1" applyFont="1" applyFill="1" applyBorder="1" applyAlignment="1" applyProtection="1"/>
    <xf numFmtId="0" fontId="28" fillId="25" borderId="7" xfId="0" applyNumberFormat="1" applyFont="1" applyFill="1" applyBorder="1" applyAlignment="1" applyProtection="1"/>
    <xf numFmtId="0" fontId="22" fillId="0" borderId="0" xfId="0" applyFont="1" applyFill="1" applyBorder="1" applyAlignment="1">
      <alignment horizontal="center"/>
    </xf>
    <xf numFmtId="49" fontId="28" fillId="0" borderId="0" xfId="0" applyNumberFormat="1" applyFont="1" applyFill="1" applyBorder="1" applyAlignment="1" applyProtection="1"/>
    <xf numFmtId="0" fontId="28" fillId="0" borderId="0" xfId="0" applyNumberFormat="1" applyFont="1" applyFill="1" applyBorder="1" applyAlignment="1" applyProtection="1"/>
    <xf numFmtId="0" fontId="29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/>
    <xf numFmtId="0" fontId="29" fillId="0" borderId="0" xfId="0" applyNumberFormat="1" applyFont="1" applyFill="1" applyAlignment="1" applyProtection="1">
      <alignment horizontal="center" vertical="center" wrapText="1"/>
    </xf>
    <xf numFmtId="49" fontId="21" fillId="25" borderId="9" xfId="0" applyNumberFormat="1" applyFont="1" applyFill="1" applyBorder="1" applyAlignment="1">
      <alignment horizontal="left" vertical="center" wrapText="1"/>
    </xf>
    <xf numFmtId="49" fontId="21" fillId="25" borderId="7" xfId="0" applyNumberFormat="1" applyFont="1" applyFill="1" applyBorder="1" applyAlignment="1">
      <alignment horizontal="left" vertical="center" wrapText="1"/>
    </xf>
    <xf numFmtId="49" fontId="21" fillId="25" borderId="9" xfId="0" applyNumberFormat="1" applyFont="1" applyFill="1" applyBorder="1" applyAlignment="1" applyProtection="1"/>
    <xf numFmtId="49" fontId="21" fillId="25" borderId="7" xfId="0" applyNumberFormat="1" applyFont="1" applyFill="1" applyBorder="1" applyAlignment="1" applyProtection="1"/>
    <xf numFmtId="0" fontId="22" fillId="24" borderId="0" xfId="0" applyFont="1" applyFill="1"/>
    <xf numFmtId="0" fontId="22" fillId="0" borderId="0" xfId="0" applyFont="1" applyFill="1"/>
    <xf numFmtId="49" fontId="21" fillId="25" borderId="10" xfId="0" applyNumberFormat="1" applyFont="1" applyFill="1" applyBorder="1" applyAlignment="1" applyProtection="1"/>
    <xf numFmtId="49" fontId="21" fillId="25" borderId="8" xfId="0" applyNumberFormat="1" applyFont="1" applyFill="1" applyBorder="1" applyAlignment="1" applyProtection="1"/>
    <xf numFmtId="2" fontId="35" fillId="0" borderId="7" xfId="48" applyNumberFormat="1" applyFont="1" applyFill="1" applyBorder="1" applyAlignment="1">
      <alignment horizontal="right" vertical="center"/>
    </xf>
    <xf numFmtId="0" fontId="32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justify"/>
    </xf>
    <xf numFmtId="0" fontId="0" fillId="0" borderId="0" xfId="0" applyAlignment="1">
      <alignment horizontal="justify"/>
    </xf>
    <xf numFmtId="0" fontId="39" fillId="0" borderId="0" xfId="0" applyFont="1" applyFill="1"/>
    <xf numFmtId="0" fontId="21" fillId="26" borderId="0" xfId="0" applyFont="1" applyFill="1"/>
    <xf numFmtId="0" fontId="27" fillId="0" borderId="0" xfId="0" applyNumberFormat="1" applyFont="1" applyFill="1" applyBorder="1" applyAlignment="1" applyProtection="1">
      <alignment horizontal="center"/>
    </xf>
    <xf numFmtId="0" fontId="21" fillId="0" borderId="0" xfId="0" applyFont="1" applyFill="1"/>
    <xf numFmtId="0" fontId="39" fillId="0" borderId="0" xfId="0" applyFont="1" applyFill="1" applyAlignment="1">
      <alignment horizontal="right"/>
    </xf>
    <xf numFmtId="0" fontId="39" fillId="0" borderId="0" xfId="0" applyFont="1" applyFill="1" applyAlignment="1">
      <alignment horizontal="left"/>
    </xf>
    <xf numFmtId="2" fontId="34" fillId="25" borderId="7" xfId="48" applyNumberFormat="1" applyFont="1" applyFill="1" applyBorder="1" applyAlignment="1">
      <alignment horizontal="right" vertical="center"/>
    </xf>
    <xf numFmtId="2" fontId="21" fillId="25" borderId="7" xfId="0" applyNumberFormat="1" applyFont="1" applyFill="1" applyBorder="1" applyAlignment="1" applyProtection="1">
      <alignment horizontal="right" vertical="center"/>
    </xf>
    <xf numFmtId="2" fontId="21" fillId="25" borderId="8" xfId="0" applyNumberFormat="1" applyFont="1" applyFill="1" applyBorder="1" applyAlignment="1" applyProtection="1">
      <alignment horizontal="right" vertical="center"/>
    </xf>
    <xf numFmtId="49" fontId="21" fillId="0" borderId="0" xfId="0" applyNumberFormat="1" applyFont="1" applyFill="1" applyBorder="1" applyAlignment="1" applyProtection="1"/>
    <xf numFmtId="0" fontId="21" fillId="0" borderId="0" xfId="0" applyNumberFormat="1" applyFont="1" applyFill="1" applyBorder="1" applyAlignment="1" applyProtection="1">
      <alignment horizontal="justify"/>
    </xf>
    <xf numFmtId="2" fontId="21" fillId="0" borderId="0" xfId="0" applyNumberFormat="1" applyFont="1" applyFill="1" applyBorder="1" applyAlignment="1" applyProtection="1">
      <alignment horizontal="right" vertical="center"/>
    </xf>
    <xf numFmtId="0" fontId="21" fillId="25" borderId="0" xfId="0" applyFont="1" applyFill="1"/>
    <xf numFmtId="0" fontId="21" fillId="25" borderId="0" xfId="0" applyFont="1" applyFill="1" applyAlignment="1">
      <alignment vertical="center"/>
    </xf>
    <xf numFmtId="0" fontId="33" fillId="0" borderId="0" xfId="0" applyNumberFormat="1" applyFont="1" applyFill="1" applyAlignment="1" applyProtection="1">
      <alignment horizontal="left" vertical="top"/>
    </xf>
    <xf numFmtId="0" fontId="28" fillId="25" borderId="7" xfId="0" applyFont="1" applyFill="1" applyBorder="1" applyAlignment="1">
      <alignment horizontal="center" vertical="center" wrapText="1"/>
    </xf>
    <xf numFmtId="0" fontId="28" fillId="25" borderId="7" xfId="0" applyFont="1" applyFill="1" applyBorder="1" applyAlignment="1">
      <alignment vertical="center" wrapText="1"/>
    </xf>
    <xf numFmtId="0" fontId="29" fillId="25" borderId="8" xfId="0" applyFont="1" applyFill="1" applyBorder="1" applyAlignment="1" applyProtection="1">
      <alignment horizontal="justify"/>
      <protection locked="0"/>
    </xf>
    <xf numFmtId="0" fontId="29" fillId="25" borderId="7" xfId="0" applyFont="1" applyFill="1" applyBorder="1" applyAlignment="1" applyProtection="1">
      <alignment horizontal="justify"/>
      <protection locked="0"/>
    </xf>
    <xf numFmtId="0" fontId="0" fillId="0" borderId="0" xfId="0" applyAlignment="1">
      <alignment horizontal="center"/>
    </xf>
    <xf numFmtId="0" fontId="29" fillId="0" borderId="0" xfId="0" applyNumberFormat="1" applyFont="1" applyFill="1" applyAlignment="1" applyProtection="1">
      <alignment horizontal="justify" vertical="center" wrapText="1"/>
    </xf>
    <xf numFmtId="0" fontId="21" fillId="0" borderId="0" xfId="0" applyNumberFormat="1" applyFont="1" applyFill="1" applyBorder="1" applyAlignment="1" applyProtection="1">
      <alignment horizontal="right" vertical="center"/>
    </xf>
    <xf numFmtId="49" fontId="2" fillId="0" borderId="9" xfId="0" applyNumberFormat="1" applyFont="1" applyFill="1" applyBorder="1" applyAlignment="1" applyProtection="1"/>
    <xf numFmtId="49" fontId="2" fillId="0" borderId="7" xfId="0" applyNumberFormat="1" applyFont="1" applyFill="1" applyBorder="1" applyAlignment="1">
      <alignment vertical="center" wrapText="1"/>
    </xf>
    <xf numFmtId="49" fontId="2" fillId="0" borderId="9" xfId="0" applyNumberFormat="1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justify"/>
    </xf>
    <xf numFmtId="0" fontId="4" fillId="0" borderId="0" xfId="0" applyNumberFormat="1" applyFont="1" applyFill="1" applyAlignment="1" applyProtection="1"/>
    <xf numFmtId="0" fontId="5" fillId="0" borderId="0" xfId="0" applyNumberFormat="1" applyFont="1" applyFill="1" applyBorder="1" applyAlignment="1" applyProtection="1">
      <alignment horizontal="center" vertical="top" wrapText="1"/>
    </xf>
    <xf numFmtId="0" fontId="42" fillId="0" borderId="0" xfId="0" applyNumberFormat="1" applyFont="1" applyFill="1" applyAlignment="1" applyProtection="1">
      <alignment horizontal="left" vertical="center"/>
    </xf>
    <xf numFmtId="0" fontId="3" fillId="0" borderId="0" xfId="0" applyNumberFormat="1" applyFont="1" applyFill="1" applyAlignment="1" applyProtection="1">
      <alignment horizontal="left" vertical="center"/>
    </xf>
    <xf numFmtId="0" fontId="2" fillId="0" borderId="7" xfId="0" applyFont="1" applyFill="1" applyBorder="1" applyAlignment="1">
      <alignment horizontal="left" wrapText="1"/>
    </xf>
    <xf numFmtId="49" fontId="2" fillId="0" borderId="9" xfId="0" applyNumberFormat="1" applyFont="1" applyFill="1" applyBorder="1" applyAlignment="1" applyProtection="1">
      <alignment horizontal="left"/>
    </xf>
    <xf numFmtId="49" fontId="2" fillId="0" borderId="7" xfId="0" applyNumberFormat="1" applyFont="1" applyFill="1" applyBorder="1" applyAlignment="1" applyProtection="1">
      <alignment horizontal="left"/>
    </xf>
    <xf numFmtId="49" fontId="2" fillId="0" borderId="7" xfId="0" applyNumberFormat="1" applyFont="1" applyFill="1" applyBorder="1" applyAlignment="1" applyProtection="1"/>
    <xf numFmtId="49" fontId="28" fillId="25" borderId="10" xfId="0" applyNumberFormat="1" applyFont="1" applyFill="1" applyBorder="1" applyAlignment="1" applyProtection="1"/>
    <xf numFmtId="49" fontId="28" fillId="25" borderId="8" xfId="0" applyNumberFormat="1" applyFont="1" applyFill="1" applyBorder="1" applyAlignment="1" applyProtection="1"/>
    <xf numFmtId="0" fontId="28" fillId="25" borderId="8" xfId="0" applyFont="1" applyFill="1" applyBorder="1" applyAlignment="1">
      <alignment vertical="center" wrapText="1"/>
    </xf>
    <xf numFmtId="49" fontId="2" fillId="0" borderId="9" xfId="0" applyNumberFormat="1" applyFont="1" applyFill="1" applyBorder="1" applyAlignment="1">
      <alignment vertical="center" wrapText="1"/>
    </xf>
    <xf numFmtId="49" fontId="2" fillId="0" borderId="9" xfId="0" applyNumberFormat="1" applyFont="1" applyFill="1" applyBorder="1" applyAlignment="1" applyProtection="1">
      <alignment vertical="center" wrapText="1"/>
    </xf>
    <xf numFmtId="49" fontId="2" fillId="0" borderId="7" xfId="0" applyNumberFormat="1" applyFont="1" applyFill="1" applyBorder="1" applyAlignment="1" applyProtection="1">
      <alignment vertical="center" wrapText="1"/>
    </xf>
    <xf numFmtId="0" fontId="2" fillId="0" borderId="7" xfId="0" applyFont="1" applyFill="1" applyBorder="1" applyAlignment="1">
      <alignment horizontal="left"/>
    </xf>
    <xf numFmtId="49" fontId="2" fillId="0" borderId="16" xfId="0" applyNumberFormat="1" applyFont="1" applyFill="1" applyBorder="1" applyAlignment="1" applyProtection="1">
      <alignment vertical="center" wrapText="1"/>
    </xf>
    <xf numFmtId="49" fontId="2" fillId="0" borderId="12" xfId="0" applyNumberFormat="1" applyFont="1" applyFill="1" applyBorder="1" applyAlignment="1" applyProtection="1">
      <alignment vertical="center" wrapText="1"/>
    </xf>
    <xf numFmtId="49" fontId="2" fillId="0" borderId="16" xfId="0" applyNumberFormat="1" applyFont="1" applyFill="1" applyBorder="1" applyAlignment="1" applyProtection="1">
      <alignment horizontal="left"/>
    </xf>
    <xf numFmtId="49" fontId="2" fillId="0" borderId="12" xfId="0" applyNumberFormat="1" applyFont="1" applyFill="1" applyBorder="1" applyAlignment="1" applyProtection="1">
      <alignment horizontal="left"/>
    </xf>
    <xf numFmtId="49" fontId="2" fillId="0" borderId="7" xfId="0" applyNumberFormat="1" applyFont="1" applyFill="1" applyBorder="1" applyAlignment="1" applyProtection="1">
      <protection locked="0"/>
    </xf>
    <xf numFmtId="49" fontId="2" fillId="0" borderId="7" xfId="0" applyNumberFormat="1" applyFont="1" applyFill="1" applyBorder="1" applyAlignment="1" applyProtection="1">
      <alignment horizontal="left"/>
      <protection locked="0"/>
    </xf>
    <xf numFmtId="49" fontId="2" fillId="0" borderId="12" xfId="0" applyNumberFormat="1" applyFont="1" applyFill="1" applyBorder="1" applyAlignment="1" applyProtection="1"/>
    <xf numFmtId="0" fontId="2" fillId="0" borderId="9" xfId="0" applyFont="1" applyFill="1" applyBorder="1" applyAlignment="1">
      <alignment horizontal="left"/>
    </xf>
    <xf numFmtId="49" fontId="2" fillId="0" borderId="7" xfId="0" applyNumberFormat="1" applyFont="1" applyFill="1" applyBorder="1" applyAlignment="1"/>
    <xf numFmtId="49" fontId="2" fillId="0" borderId="9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0" fontId="29" fillId="0" borderId="0" xfId="0" applyFont="1" applyFill="1"/>
    <xf numFmtId="0" fontId="28" fillId="0" borderId="0" xfId="0" applyFont="1" applyFill="1"/>
    <xf numFmtId="4" fontId="34" fillId="0" borderId="21" xfId="48" applyNumberFormat="1" applyFont="1" applyFill="1" applyBorder="1" applyAlignment="1">
      <alignment horizontal="right" vertical="center"/>
    </xf>
    <xf numFmtId="4" fontId="28" fillId="25" borderId="8" xfId="0" applyNumberFormat="1" applyFont="1" applyFill="1" applyBorder="1" applyAlignment="1">
      <alignment horizontal="right" vertical="center" wrapText="1"/>
    </xf>
    <xf numFmtId="4" fontId="28" fillId="25" borderId="19" xfId="0" applyNumberFormat="1" applyFont="1" applyFill="1" applyBorder="1" applyAlignment="1">
      <alignment horizontal="right" vertical="center" wrapText="1"/>
    </xf>
    <xf numFmtId="4" fontId="28" fillId="25" borderId="7" xfId="0" applyNumberFormat="1" applyFont="1" applyFill="1" applyBorder="1" applyAlignment="1">
      <alignment horizontal="right" vertical="center" wrapText="1"/>
    </xf>
    <xf numFmtId="0" fontId="4" fillId="0" borderId="0" xfId="0" applyFont="1" applyFill="1"/>
    <xf numFmtId="49" fontId="2" fillId="27" borderId="7" xfId="0" applyNumberFormat="1" applyFont="1" applyFill="1" applyBorder="1" applyAlignment="1" applyProtection="1">
      <alignment horizontal="left"/>
    </xf>
    <xf numFmtId="49" fontId="2" fillId="27" borderId="9" xfId="0" applyNumberFormat="1" applyFont="1" applyFill="1" applyBorder="1" applyAlignment="1" applyProtection="1">
      <alignment horizontal="left"/>
    </xf>
    <xf numFmtId="49" fontId="2" fillId="27" borderId="7" xfId="0" applyNumberFormat="1" applyFont="1" applyFill="1" applyBorder="1" applyAlignment="1" applyProtection="1"/>
    <xf numFmtId="4" fontId="28" fillId="25" borderId="21" xfId="0" applyNumberFormat="1" applyFont="1" applyFill="1" applyBorder="1" applyAlignment="1">
      <alignment horizontal="right" vertical="center" wrapText="1"/>
    </xf>
    <xf numFmtId="0" fontId="42" fillId="0" borderId="0" xfId="0" applyNumberFormat="1" applyFont="1" applyFill="1" applyAlignment="1" applyProtection="1">
      <alignment horizontal="left" vertical="center"/>
    </xf>
    <xf numFmtId="0" fontId="32" fillId="0" borderId="0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vertical="top" wrapText="1"/>
    </xf>
    <xf numFmtId="0" fontId="22" fillId="0" borderId="0" xfId="0" applyFont="1" applyFill="1" applyAlignment="1">
      <alignment vertical="center" wrapText="1"/>
    </xf>
    <xf numFmtId="0" fontId="29" fillId="0" borderId="0" xfId="0" applyNumberFormat="1" applyFont="1" applyFill="1" applyAlignment="1" applyProtection="1">
      <alignment vertical="center" wrapText="1"/>
    </xf>
    <xf numFmtId="0" fontId="0" fillId="0" borderId="0" xfId="0" applyFill="1" applyAlignment="1"/>
    <xf numFmtId="2" fontId="35" fillId="27" borderId="7" xfId="48" applyNumberFormat="1" applyFont="1" applyFill="1" applyBorder="1" applyAlignment="1">
      <alignment horizontal="right" vertical="center"/>
    </xf>
    <xf numFmtId="2" fontId="2" fillId="27" borderId="7" xfId="0" applyNumberFormat="1" applyFont="1" applyFill="1" applyBorder="1" applyAlignment="1">
      <alignment horizontal="right" wrapText="1"/>
    </xf>
    <xf numFmtId="2" fontId="2" fillId="27" borderId="12" xfId="0" applyNumberFormat="1" applyFont="1" applyFill="1" applyBorder="1" applyAlignment="1">
      <alignment horizontal="right" wrapText="1"/>
    </xf>
    <xf numFmtId="0" fontId="21" fillId="0" borderId="0" xfId="0" applyFont="1" applyFill="1" applyAlignment="1">
      <alignment horizontal="right"/>
    </xf>
    <xf numFmtId="2" fontId="2" fillId="27" borderId="7" xfId="0" applyNumberFormat="1" applyFont="1" applyFill="1" applyBorder="1" applyAlignment="1">
      <alignment horizontal="right" vertical="center" wrapText="1"/>
    </xf>
    <xf numFmtId="2" fontId="2" fillId="27" borderId="7" xfId="0" applyNumberFormat="1" applyFont="1" applyFill="1" applyBorder="1" applyAlignment="1">
      <alignment horizontal="right"/>
    </xf>
    <xf numFmtId="2" fontId="2" fillId="27" borderId="7" xfId="0" applyNumberFormat="1" applyFont="1" applyFill="1" applyBorder="1" applyAlignment="1" applyProtection="1">
      <alignment horizontal="right"/>
      <protection locked="0"/>
    </xf>
    <xf numFmtId="2" fontId="21" fillId="25" borderId="10" xfId="0" applyNumberFormat="1" applyFont="1" applyFill="1" applyBorder="1" applyAlignment="1" applyProtection="1">
      <alignment horizontal="right" vertical="center"/>
    </xf>
    <xf numFmtId="2" fontId="21" fillId="25" borderId="19" xfId="0" applyNumberFormat="1" applyFont="1" applyFill="1" applyBorder="1" applyAlignment="1" applyProtection="1">
      <alignment horizontal="right" vertical="center"/>
    </xf>
    <xf numFmtId="2" fontId="21" fillId="25" borderId="9" xfId="0" applyNumberFormat="1" applyFont="1" applyFill="1" applyBorder="1" applyAlignment="1" applyProtection="1">
      <alignment horizontal="right" vertical="center"/>
    </xf>
    <xf numFmtId="2" fontId="21" fillId="25" borderId="21" xfId="0" applyNumberFormat="1" applyFont="1" applyFill="1" applyBorder="1" applyAlignment="1" applyProtection="1">
      <alignment horizontal="right" vertical="center"/>
    </xf>
    <xf numFmtId="2" fontId="2" fillId="27" borderId="7" xfId="0" applyNumberFormat="1" applyFont="1" applyFill="1" applyBorder="1" applyAlignment="1" applyProtection="1">
      <alignment horizontal="right"/>
    </xf>
    <xf numFmtId="2" fontId="21" fillId="0" borderId="0" xfId="0" applyNumberFormat="1" applyFont="1" applyFill="1" applyBorder="1" applyAlignment="1" applyProtection="1">
      <alignment horizontal="right"/>
    </xf>
    <xf numFmtId="0" fontId="2" fillId="27" borderId="7" xfId="0" applyFont="1" applyFill="1" applyBorder="1" applyAlignment="1">
      <alignment horizontal="justify" wrapText="1"/>
    </xf>
    <xf numFmtId="0" fontId="2" fillId="27" borderId="7" xfId="0" applyFont="1" applyFill="1" applyBorder="1" applyAlignment="1">
      <alignment horizontal="justify"/>
    </xf>
    <xf numFmtId="49" fontId="2" fillId="27" borderId="9" xfId="0" applyNumberFormat="1" applyFont="1" applyFill="1" applyBorder="1" applyAlignment="1" applyProtection="1">
      <alignment horizontal="left" vertical="center" wrapText="1"/>
    </xf>
    <xf numFmtId="49" fontId="2" fillId="27" borderId="7" xfId="0" applyNumberFormat="1" applyFont="1" applyFill="1" applyBorder="1" applyAlignment="1" applyProtection="1">
      <alignment horizontal="left" vertical="center" wrapText="1"/>
    </xf>
    <xf numFmtId="49" fontId="28" fillId="0" borderId="33" xfId="0" applyNumberFormat="1" applyFont="1" applyFill="1" applyBorder="1" applyAlignment="1" applyProtection="1">
      <alignment horizontal="center"/>
    </xf>
    <xf numFmtId="49" fontId="28" fillId="0" borderId="34" xfId="0" applyNumberFormat="1" applyFont="1" applyFill="1" applyBorder="1" applyAlignment="1" applyProtection="1">
      <alignment horizontal="center"/>
    </xf>
    <xf numFmtId="0" fontId="28" fillId="0" borderId="34" xfId="0" applyNumberFormat="1" applyFont="1" applyFill="1" applyBorder="1" applyAlignment="1" applyProtection="1"/>
    <xf numFmtId="0" fontId="28" fillId="0" borderId="34" xfId="0" applyFont="1" applyFill="1" applyBorder="1" applyAlignment="1">
      <alignment horizontal="center" vertical="center" wrapText="1"/>
    </xf>
    <xf numFmtId="0" fontId="2" fillId="27" borderId="7" xfId="0" applyNumberFormat="1" applyFont="1" applyFill="1" applyBorder="1" applyAlignment="1" applyProtection="1">
      <alignment horizontal="justify"/>
    </xf>
    <xf numFmtId="49" fontId="2" fillId="0" borderId="7" xfId="0" applyNumberFormat="1" applyFont="1" applyFill="1" applyBorder="1" applyAlignment="1">
      <alignment horizontal="left" wrapText="1"/>
    </xf>
    <xf numFmtId="2" fontId="2" fillId="27" borderId="12" xfId="0" applyNumberFormat="1" applyFont="1" applyFill="1" applyBorder="1" applyAlignment="1">
      <alignment horizontal="right" vertical="center" wrapText="1"/>
    </xf>
    <xf numFmtId="2" fontId="35" fillId="27" borderId="12" xfId="48" applyNumberFormat="1" applyFont="1" applyFill="1" applyBorder="1" applyAlignment="1">
      <alignment horizontal="right" vertical="center"/>
    </xf>
    <xf numFmtId="2" fontId="2" fillId="0" borderId="7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horizontal="left"/>
    </xf>
    <xf numFmtId="0" fontId="2" fillId="26" borderId="15" xfId="0" applyNumberFormat="1" applyFont="1" applyFill="1" applyBorder="1" applyAlignment="1" applyProtection="1">
      <alignment horizontal="center" vertical="center" wrapText="1"/>
    </xf>
    <xf numFmtId="0" fontId="3" fillId="26" borderId="15" xfId="0" applyNumberFormat="1" applyFont="1" applyFill="1" applyBorder="1" applyAlignment="1" applyProtection="1">
      <alignment horizontal="center" vertical="center" wrapText="1"/>
    </xf>
    <xf numFmtId="49" fontId="21" fillId="25" borderId="10" xfId="0" applyNumberFormat="1" applyFont="1" applyFill="1" applyBorder="1" applyAlignment="1">
      <alignment horizontal="left" vertical="center" wrapText="1"/>
    </xf>
    <xf numFmtId="49" fontId="21" fillId="25" borderId="8" xfId="0" applyNumberFormat="1" applyFont="1" applyFill="1" applyBorder="1" applyAlignment="1">
      <alignment horizontal="left" vertical="center" wrapText="1"/>
    </xf>
    <xf numFmtId="2" fontId="34" fillId="25" borderId="8" xfId="48" applyNumberFormat="1" applyFont="1" applyFill="1" applyBorder="1" applyAlignment="1">
      <alignment horizontal="right" vertical="center"/>
    </xf>
    <xf numFmtId="49" fontId="2" fillId="0" borderId="16" xfId="0" applyNumberFormat="1" applyFont="1" applyFill="1" applyBorder="1" applyAlignment="1" applyProtection="1"/>
    <xf numFmtId="49" fontId="2" fillId="27" borderId="12" xfId="0" applyNumberFormat="1" applyFont="1" applyFill="1" applyBorder="1" applyAlignment="1">
      <alignment vertical="center" wrapText="1"/>
    </xf>
    <xf numFmtId="2" fontId="2" fillId="27" borderId="12" xfId="0" applyNumberFormat="1" applyFont="1" applyFill="1" applyBorder="1" applyAlignment="1">
      <alignment horizontal="right"/>
    </xf>
    <xf numFmtId="0" fontId="2" fillId="0" borderId="16" xfId="0" applyFont="1" applyFill="1" applyBorder="1" applyAlignment="1">
      <alignment horizontal="left"/>
    </xf>
    <xf numFmtId="0" fontId="2" fillId="0" borderId="12" xfId="0" applyFont="1" applyFill="1" applyBorder="1" applyAlignment="1">
      <alignment horizontal="left"/>
    </xf>
    <xf numFmtId="49" fontId="2" fillId="0" borderId="12" xfId="0" applyNumberFormat="1" applyFont="1" applyFill="1" applyBorder="1" applyAlignment="1"/>
    <xf numFmtId="2" fontId="2" fillId="27" borderId="12" xfId="0" applyNumberFormat="1" applyFont="1" applyFill="1" applyBorder="1" applyAlignment="1" applyProtection="1">
      <alignment horizontal="right"/>
      <protection locked="0"/>
    </xf>
    <xf numFmtId="2" fontId="2" fillId="27" borderId="12" xfId="0" applyNumberFormat="1" applyFont="1" applyFill="1" applyBorder="1" applyAlignment="1" applyProtection="1">
      <alignment horizontal="right"/>
    </xf>
    <xf numFmtId="0" fontId="21" fillId="25" borderId="7" xfId="0" applyFont="1" applyFill="1" applyBorder="1" applyAlignment="1" applyProtection="1">
      <alignment horizontal="justify"/>
      <protection locked="0"/>
    </xf>
    <xf numFmtId="0" fontId="2" fillId="27" borderId="7" xfId="0" applyFont="1" applyFill="1" applyBorder="1" applyAlignment="1">
      <alignment horizontal="justify" vertical="center" wrapText="1"/>
    </xf>
    <xf numFmtId="0" fontId="2" fillId="27" borderId="7" xfId="0" applyFont="1" applyFill="1" applyBorder="1"/>
    <xf numFmtId="0" fontId="2" fillId="27" borderId="7" xfId="0" applyFont="1" applyFill="1" applyBorder="1" applyAlignment="1" applyProtection="1">
      <alignment horizontal="justify"/>
      <protection locked="0"/>
    </xf>
    <xf numFmtId="0" fontId="2" fillId="27" borderId="7" xfId="0" applyFont="1" applyFill="1" applyBorder="1" applyAlignment="1">
      <alignment horizontal="left"/>
    </xf>
    <xf numFmtId="0" fontId="21" fillId="25" borderId="7" xfId="0" applyNumberFormat="1" applyFont="1" applyFill="1" applyBorder="1" applyAlignment="1" applyProtection="1">
      <alignment horizontal="justify"/>
    </xf>
    <xf numFmtId="0" fontId="2" fillId="0" borderId="7" xfId="0" applyFont="1" applyFill="1" applyBorder="1" applyAlignment="1">
      <alignment horizontal="justify" wrapText="1"/>
    </xf>
    <xf numFmtId="2" fontId="2" fillId="0" borderId="7" xfId="0" applyNumberFormat="1" applyFont="1" applyFill="1" applyBorder="1" applyAlignment="1">
      <alignment horizontal="right" wrapText="1"/>
    </xf>
    <xf numFmtId="0" fontId="2" fillId="27" borderId="7" xfId="0" applyFont="1" applyFill="1" applyBorder="1" applyAlignment="1" applyProtection="1">
      <protection locked="0"/>
    </xf>
    <xf numFmtId="49" fontId="2" fillId="27" borderId="7" xfId="0" applyNumberFormat="1" applyFont="1" applyFill="1" applyBorder="1" applyAlignment="1" applyProtection="1">
      <alignment vertical="center" wrapText="1"/>
    </xf>
    <xf numFmtId="0" fontId="21" fillId="25" borderId="8" xfId="0" applyFont="1" applyFill="1" applyBorder="1" applyAlignment="1" applyProtection="1">
      <alignment horizontal="justify"/>
      <protection locked="0"/>
    </xf>
    <xf numFmtId="0" fontId="2" fillId="27" borderId="12" xfId="0" applyFont="1" applyFill="1" applyBorder="1" applyAlignment="1">
      <alignment horizontal="justify" wrapText="1"/>
    </xf>
    <xf numFmtId="2" fontId="35" fillId="0" borderId="12" xfId="48" applyNumberFormat="1" applyFont="1" applyFill="1" applyBorder="1" applyAlignment="1">
      <alignment horizontal="right" vertical="center"/>
    </xf>
    <xf numFmtId="0" fontId="21" fillId="25" borderId="8" xfId="0" applyNumberFormat="1" applyFont="1" applyFill="1" applyBorder="1" applyAlignment="1" applyProtection="1">
      <alignment horizontal="justify"/>
    </xf>
    <xf numFmtId="2" fontId="2" fillId="27" borderId="12" xfId="0" applyNumberFormat="1" applyFont="1" applyFill="1" applyBorder="1" applyAlignment="1">
      <alignment wrapText="1"/>
    </xf>
    <xf numFmtId="0" fontId="2" fillId="27" borderId="12" xfId="0" applyFont="1" applyFill="1" applyBorder="1" applyAlignment="1">
      <alignment horizontal="justify"/>
    </xf>
    <xf numFmtId="164" fontId="2" fillId="27" borderId="12" xfId="0" applyNumberFormat="1" applyFont="1" applyFill="1" applyBorder="1" applyAlignment="1">
      <alignment horizontal="justify" wrapText="1"/>
    </xf>
    <xf numFmtId="0" fontId="2" fillId="27" borderId="12" xfId="0" applyFont="1" applyFill="1" applyBorder="1" applyAlignment="1" applyProtection="1">
      <alignment horizontal="justify"/>
      <protection locked="0"/>
    </xf>
    <xf numFmtId="49" fontId="21" fillId="0" borderId="33" xfId="0" applyNumberFormat="1" applyFont="1" applyFill="1" applyBorder="1" applyAlignment="1" applyProtection="1">
      <alignment horizontal="center"/>
    </xf>
    <xf numFmtId="49" fontId="21" fillId="0" borderId="34" xfId="0" applyNumberFormat="1" applyFont="1" applyFill="1" applyBorder="1" applyAlignment="1" applyProtection="1">
      <alignment horizontal="center"/>
    </xf>
    <xf numFmtId="0" fontId="21" fillId="0" borderId="34" xfId="0" applyNumberFormat="1" applyFont="1" applyFill="1" applyBorder="1" applyAlignment="1" applyProtection="1">
      <alignment horizontal="justify"/>
    </xf>
    <xf numFmtId="2" fontId="21" fillId="0" borderId="34" xfId="0" applyNumberFormat="1" applyFont="1" applyFill="1" applyBorder="1" applyAlignment="1" applyProtection="1">
      <alignment horizontal="right" vertical="center"/>
    </xf>
    <xf numFmtId="0" fontId="2" fillId="27" borderId="12" xfId="0" applyNumberFormat="1" applyFont="1" applyFill="1" applyBorder="1" applyAlignment="1" applyProtection="1">
      <alignment horizontal="justify"/>
    </xf>
    <xf numFmtId="0" fontId="2" fillId="0" borderId="0" xfId="0" applyFont="1"/>
    <xf numFmtId="2" fontId="45" fillId="0" borderId="0" xfId="0" applyNumberFormat="1" applyFont="1" applyAlignment="1">
      <alignment horizontal="right"/>
    </xf>
    <xf numFmtId="0" fontId="2" fillId="0" borderId="0" xfId="0" applyNumberFormat="1" applyFont="1" applyFill="1" applyAlignment="1" applyProtection="1">
      <alignment horizontal="center"/>
    </xf>
    <xf numFmtId="4" fontId="29" fillId="28" borderId="7" xfId="0" applyNumberFormat="1" applyFont="1" applyFill="1" applyBorder="1" applyAlignment="1" applyProtection="1">
      <alignment horizontal="right"/>
      <protection locked="0"/>
    </xf>
    <xf numFmtId="0" fontId="2" fillId="0" borderId="15" xfId="0" applyNumberFormat="1" applyFont="1" applyFill="1" applyBorder="1" applyAlignment="1" applyProtection="1">
      <alignment horizontal="center" vertical="center" wrapText="1"/>
    </xf>
    <xf numFmtId="49" fontId="28" fillId="25" borderId="10" xfId="0" applyNumberFormat="1" applyFont="1" applyFill="1" applyBorder="1" applyAlignment="1">
      <alignment horizontal="left" vertical="center" wrapText="1"/>
    </xf>
    <xf numFmtId="49" fontId="28" fillId="25" borderId="8" xfId="0" applyNumberFormat="1" applyFont="1" applyFill="1" applyBorder="1" applyAlignment="1">
      <alignment horizontal="left" vertical="center" wrapText="1"/>
    </xf>
    <xf numFmtId="0" fontId="28" fillId="25" borderId="8" xfId="0" applyFont="1" applyFill="1" applyBorder="1" applyAlignment="1">
      <alignment horizontal="center" vertical="center" wrapText="1"/>
    </xf>
    <xf numFmtId="4" fontId="29" fillId="28" borderId="21" xfId="0" applyNumberFormat="1" applyFont="1" applyFill="1" applyBorder="1" applyAlignment="1" applyProtection="1">
      <alignment horizontal="right"/>
      <protection locked="0"/>
    </xf>
    <xf numFmtId="0" fontId="28" fillId="25" borderId="8" xfId="0" applyNumberFormat="1" applyFont="1" applyFill="1" applyBorder="1" applyAlignment="1" applyProtection="1"/>
    <xf numFmtId="4" fontId="29" fillId="28" borderId="8" xfId="0" applyNumberFormat="1" applyFont="1" applyFill="1" applyBorder="1" applyAlignment="1" applyProtection="1">
      <alignment horizontal="right"/>
      <protection locked="0"/>
    </xf>
    <xf numFmtId="4" fontId="29" fillId="28" borderId="19" xfId="0" applyNumberFormat="1" applyFont="1" applyFill="1" applyBorder="1" applyAlignment="1" applyProtection="1">
      <alignment horizontal="right"/>
      <protection locked="0"/>
    </xf>
    <xf numFmtId="0" fontId="28" fillId="25" borderId="0" xfId="0" applyFont="1" applyFill="1"/>
    <xf numFmtId="49" fontId="28" fillId="25" borderId="36" xfId="0" applyNumberFormat="1" applyFont="1" applyFill="1" applyBorder="1" applyAlignment="1" applyProtection="1"/>
    <xf numFmtId="49" fontId="28" fillId="25" borderId="11" xfId="0" applyNumberFormat="1" applyFont="1" applyFill="1" applyBorder="1" applyAlignment="1" applyProtection="1"/>
    <xf numFmtId="0" fontId="28" fillId="25" borderId="11" xfId="0" applyFont="1" applyFill="1" applyBorder="1" applyAlignment="1" applyProtection="1">
      <alignment horizontal="justify"/>
      <protection locked="0"/>
    </xf>
    <xf numFmtId="0" fontId="28" fillId="25" borderId="11" xfId="0" applyFont="1" applyFill="1" applyBorder="1" applyAlignment="1">
      <alignment vertical="center" wrapText="1"/>
    </xf>
    <xf numFmtId="4" fontId="29" fillId="28" borderId="11" xfId="0" applyNumberFormat="1" applyFont="1" applyFill="1" applyBorder="1" applyAlignment="1" applyProtection="1">
      <alignment horizontal="right"/>
      <protection locked="0"/>
    </xf>
    <xf numFmtId="4" fontId="29" fillId="28" borderId="27" xfId="0" applyNumberFormat="1" applyFont="1" applyFill="1" applyBorder="1" applyAlignment="1" applyProtection="1">
      <alignment horizontal="right"/>
      <protection locked="0"/>
    </xf>
    <xf numFmtId="49" fontId="29" fillId="27" borderId="16" xfId="0" applyNumberFormat="1" applyFont="1" applyFill="1" applyBorder="1" applyAlignment="1" applyProtection="1"/>
    <xf numFmtId="49" fontId="29" fillId="27" borderId="12" xfId="0" applyNumberFormat="1" applyFont="1" applyFill="1" applyBorder="1" applyAlignment="1" applyProtection="1"/>
    <xf numFmtId="0" fontId="29" fillId="27" borderId="12" xfId="0" applyNumberFormat="1" applyFont="1" applyFill="1" applyBorder="1" applyAlignment="1" applyProtection="1">
      <alignment horizontal="justify"/>
    </xf>
    <xf numFmtId="0" fontId="29" fillId="27" borderId="7" xfId="0" applyFont="1" applyFill="1" applyBorder="1" applyAlignment="1">
      <alignment vertical="center" wrapText="1"/>
    </xf>
    <xf numFmtId="0" fontId="29" fillId="27" borderId="7" xfId="0" applyFont="1" applyFill="1" applyBorder="1" applyAlignment="1">
      <alignment horizontal="justify" vertical="top" wrapText="1"/>
    </xf>
    <xf numFmtId="4" fontId="29" fillId="27" borderId="12" xfId="0" applyNumberFormat="1" applyFont="1" applyFill="1" applyBorder="1" applyAlignment="1" applyProtection="1">
      <alignment horizontal="right"/>
      <protection locked="0"/>
    </xf>
    <xf numFmtId="0" fontId="29" fillId="27" borderId="0" xfId="0" applyFont="1" applyFill="1"/>
    <xf numFmtId="49" fontId="29" fillId="27" borderId="9" xfId="0" applyNumberFormat="1" applyFont="1" applyFill="1" applyBorder="1" applyAlignment="1" applyProtection="1"/>
    <xf numFmtId="49" fontId="29" fillId="27" borderId="7" xfId="0" applyNumberFormat="1" applyFont="1" applyFill="1" applyBorder="1" applyAlignment="1" applyProtection="1"/>
    <xf numFmtId="0" fontId="29" fillId="27" borderId="7" xfId="0" applyNumberFormat="1" applyFont="1" applyFill="1" applyBorder="1" applyAlignment="1" applyProtection="1">
      <alignment horizontal="justify"/>
    </xf>
    <xf numFmtId="4" fontId="29" fillId="27" borderId="7" xfId="0" applyNumberFormat="1" applyFont="1" applyFill="1" applyBorder="1" applyAlignment="1" applyProtection="1">
      <alignment horizontal="right"/>
      <protection locked="0"/>
    </xf>
    <xf numFmtId="49" fontId="29" fillId="27" borderId="16" xfId="0" applyNumberFormat="1" applyFont="1" applyFill="1" applyBorder="1" applyAlignment="1">
      <alignment vertical="center" wrapText="1"/>
    </xf>
    <xf numFmtId="49" fontId="29" fillId="27" borderId="12" xfId="0" applyNumberFormat="1" applyFont="1" applyFill="1" applyBorder="1" applyAlignment="1">
      <alignment vertical="center" wrapText="1"/>
    </xf>
    <xf numFmtId="0" fontId="29" fillId="27" borderId="12" xfId="0" applyFont="1" applyFill="1" applyBorder="1"/>
    <xf numFmtId="0" fontId="29" fillId="27" borderId="12" xfId="0" applyFont="1" applyFill="1" applyBorder="1" applyAlignment="1" applyProtection="1">
      <alignment horizontal="justify"/>
      <protection locked="0"/>
    </xf>
    <xf numFmtId="0" fontId="29" fillId="27" borderId="16" xfId="0" applyFont="1" applyFill="1" applyBorder="1" applyAlignment="1"/>
    <xf numFmtId="0" fontId="29" fillId="27" borderId="12" xfId="0" applyFont="1" applyFill="1" applyBorder="1" applyAlignment="1">
      <alignment horizontal="justify"/>
    </xf>
    <xf numFmtId="49" fontId="29" fillId="27" borderId="12" xfId="0" applyNumberFormat="1" applyFont="1" applyFill="1" applyBorder="1" applyAlignment="1"/>
    <xf numFmtId="0" fontId="29" fillId="27" borderId="12" xfId="0" applyFont="1" applyFill="1" applyBorder="1" applyAlignment="1">
      <alignment horizontal="justify" wrapText="1"/>
    </xf>
    <xf numFmtId="49" fontId="29" fillId="27" borderId="7" xfId="0" applyNumberFormat="1" applyFont="1" applyFill="1" applyBorder="1" applyAlignment="1">
      <alignment vertical="center" wrapText="1"/>
    </xf>
    <xf numFmtId="0" fontId="29" fillId="27" borderId="7" xfId="0" applyFont="1" applyFill="1" applyBorder="1"/>
    <xf numFmtId="0" fontId="29" fillId="27" borderId="7" xfId="0" applyFont="1" applyFill="1" applyBorder="1" applyAlignment="1" applyProtection="1">
      <alignment horizontal="justify"/>
      <protection locked="0"/>
    </xf>
    <xf numFmtId="0" fontId="29" fillId="27" borderId="7" xfId="0" applyFont="1" applyFill="1" applyBorder="1" applyAlignment="1">
      <alignment horizontal="justify" wrapText="1"/>
    </xf>
    <xf numFmtId="49" fontId="29" fillId="27" borderId="9" xfId="0" applyNumberFormat="1" applyFont="1" applyFill="1" applyBorder="1" applyAlignment="1" applyProtection="1">
      <alignment vertical="center" wrapText="1"/>
    </xf>
    <xf numFmtId="49" fontId="29" fillId="27" borderId="7" xfId="0" applyNumberFormat="1" applyFont="1" applyFill="1" applyBorder="1" applyAlignment="1" applyProtection="1">
      <alignment vertical="center" wrapText="1"/>
    </xf>
    <xf numFmtId="0" fontId="29" fillId="27" borderId="7" xfId="0" applyFont="1" applyFill="1" applyBorder="1" applyAlignment="1">
      <alignment horizontal="justify"/>
    </xf>
    <xf numFmtId="164" fontId="29" fillId="27" borderId="7" xfId="0" applyNumberFormat="1" applyFont="1" applyFill="1" applyBorder="1" applyAlignment="1">
      <alignment horizontal="justify" wrapText="1"/>
    </xf>
    <xf numFmtId="49" fontId="29" fillId="27" borderId="9" xfId="0" applyNumberFormat="1" applyFont="1" applyFill="1" applyBorder="1" applyAlignment="1">
      <alignment vertical="center" wrapText="1"/>
    </xf>
    <xf numFmtId="0" fontId="29" fillId="27" borderId="12" xfId="0" applyFont="1" applyFill="1" applyBorder="1" applyAlignment="1">
      <alignment wrapText="1"/>
    </xf>
    <xf numFmtId="49" fontId="29" fillId="27" borderId="7" xfId="0" applyNumberFormat="1" applyFont="1" applyFill="1" applyBorder="1" applyAlignment="1" applyProtection="1">
      <protection locked="0"/>
    </xf>
    <xf numFmtId="0" fontId="29" fillId="27" borderId="7" xfId="0" applyFont="1" applyFill="1" applyBorder="1" applyAlignment="1">
      <alignment horizontal="left" vertical="top" wrapText="1"/>
    </xf>
    <xf numFmtId="49" fontId="29" fillId="27" borderId="9" xfId="0" applyNumberFormat="1" applyFont="1" applyFill="1" applyBorder="1" applyAlignment="1" applyProtection="1">
      <alignment horizontal="left"/>
    </xf>
    <xf numFmtId="49" fontId="29" fillId="27" borderId="7" xfId="0" applyNumberFormat="1" applyFont="1" applyFill="1" applyBorder="1" applyAlignment="1" applyProtection="1">
      <alignment horizontal="left"/>
    </xf>
    <xf numFmtId="0" fontId="29" fillId="27" borderId="7" xfId="0" applyFont="1" applyFill="1" applyBorder="1" applyAlignment="1">
      <alignment vertical="top" wrapText="1"/>
    </xf>
    <xf numFmtId="0" fontId="28" fillId="27" borderId="0" xfId="0" applyFont="1" applyFill="1"/>
    <xf numFmtId="49" fontId="2" fillId="27" borderId="9" xfId="0" applyNumberFormat="1" applyFont="1" applyFill="1" applyBorder="1" applyAlignment="1" applyProtection="1"/>
    <xf numFmtId="49" fontId="2" fillId="27" borderId="7" xfId="0" applyNumberFormat="1" applyFont="1" applyFill="1" applyBorder="1" applyAlignment="1">
      <alignment vertical="center" wrapText="1"/>
    </xf>
    <xf numFmtId="2" fontId="2" fillId="27" borderId="7" xfId="0" applyNumberFormat="1" applyFont="1" applyFill="1" applyBorder="1" applyAlignment="1">
      <alignment wrapText="1"/>
    </xf>
    <xf numFmtId="49" fontId="29" fillId="27" borderId="16" xfId="0" applyNumberFormat="1" applyFont="1" applyFill="1" applyBorder="1" applyAlignment="1" applyProtection="1">
      <alignment horizontal="left"/>
    </xf>
    <xf numFmtId="49" fontId="29" fillId="27" borderId="12" xfId="0" applyNumberFormat="1" applyFont="1" applyFill="1" applyBorder="1" applyAlignment="1" applyProtection="1">
      <alignment horizontal="left"/>
    </xf>
    <xf numFmtId="0" fontId="29" fillId="27" borderId="12" xfId="0" applyFont="1" applyFill="1" applyBorder="1" applyAlignment="1">
      <alignment vertical="center" wrapText="1"/>
    </xf>
    <xf numFmtId="0" fontId="29" fillId="27" borderId="12" xfId="0" applyFont="1" applyFill="1" applyBorder="1" applyAlignment="1">
      <alignment horizontal="left" vertical="top" wrapText="1"/>
    </xf>
    <xf numFmtId="0" fontId="29" fillId="27" borderId="7" xfId="0" applyFont="1" applyFill="1" applyBorder="1" applyAlignment="1">
      <alignment horizontal="left"/>
    </xf>
    <xf numFmtId="0" fontId="29" fillId="27" borderId="7" xfId="0" applyFont="1" applyFill="1" applyBorder="1" applyAlignment="1">
      <alignment wrapText="1"/>
    </xf>
    <xf numFmtId="49" fontId="29" fillId="27" borderId="18" xfId="0" applyNumberFormat="1" applyFont="1" applyFill="1" applyBorder="1" applyAlignment="1" applyProtection="1"/>
    <xf numFmtId="49" fontId="29" fillId="27" borderId="15" xfId="0" applyNumberFormat="1" applyFont="1" applyFill="1" applyBorder="1" applyAlignment="1" applyProtection="1"/>
    <xf numFmtId="0" fontId="29" fillId="27" borderId="15" xfId="0" applyFont="1" applyFill="1" applyBorder="1" applyAlignment="1">
      <alignment horizontal="justify"/>
    </xf>
    <xf numFmtId="0" fontId="29" fillId="27" borderId="15" xfId="0" applyFont="1" applyFill="1" applyBorder="1" applyAlignment="1">
      <alignment horizontal="justify" vertical="top" wrapText="1"/>
    </xf>
    <xf numFmtId="0" fontId="29" fillId="27" borderId="15" xfId="0" applyFont="1" applyFill="1" applyBorder="1" applyAlignment="1">
      <alignment vertical="center" wrapText="1"/>
    </xf>
    <xf numFmtId="4" fontId="29" fillId="27" borderId="15" xfId="0" applyNumberFormat="1" applyFont="1" applyFill="1" applyBorder="1" applyAlignment="1" applyProtection="1">
      <alignment horizontal="right"/>
      <protection locked="0"/>
    </xf>
    <xf numFmtId="2" fontId="4" fillId="0" borderId="0" xfId="0" applyNumberFormat="1" applyFont="1" applyFill="1" applyAlignment="1" applyProtection="1"/>
    <xf numFmtId="0" fontId="2" fillId="0" borderId="0" xfId="0" applyFont="1" applyFill="1" applyAlignment="1">
      <alignment horizontal="left"/>
    </xf>
    <xf numFmtId="0" fontId="21" fillId="0" borderId="0" xfId="0" applyFont="1"/>
    <xf numFmtId="0" fontId="2" fillId="0" borderId="0" xfId="0" applyFont="1" applyFill="1" applyAlignment="1"/>
    <xf numFmtId="0" fontId="2" fillId="0" borderId="0" xfId="0" applyFont="1" applyAlignment="1">
      <alignment horizontal="distributed"/>
    </xf>
    <xf numFmtId="0" fontId="2" fillId="27" borderId="0" xfId="0" applyFont="1" applyFill="1" applyAlignment="1">
      <alignment horizontal="distributed"/>
    </xf>
    <xf numFmtId="0" fontId="2" fillId="26" borderId="15" xfId="0" applyNumberFormat="1" applyFont="1" applyFill="1" applyBorder="1" applyAlignment="1" applyProtection="1">
      <alignment horizontal="center" vertical="center" wrapText="1"/>
    </xf>
    <xf numFmtId="14" fontId="29" fillId="0" borderId="0" xfId="0" applyNumberFormat="1" applyFont="1" applyFill="1" applyAlignment="1" applyProtection="1">
      <alignment horizontal="center" vertical="center" wrapText="1"/>
    </xf>
    <xf numFmtId="0" fontId="42" fillId="0" borderId="0" xfId="0" applyNumberFormat="1" applyFont="1" applyFill="1" applyAlignment="1" applyProtection="1">
      <alignment horizontal="left" vertical="center"/>
    </xf>
    <xf numFmtId="2" fontId="34" fillId="25" borderId="37" xfId="48" applyNumberFormat="1" applyFont="1" applyFill="1" applyBorder="1" applyAlignment="1">
      <alignment horizontal="right" vertical="center"/>
    </xf>
    <xf numFmtId="2" fontId="34" fillId="25" borderId="14" xfId="48" applyNumberFormat="1" applyFont="1" applyFill="1" applyBorder="1" applyAlignment="1">
      <alignment horizontal="right" vertical="center"/>
    </xf>
    <xf numFmtId="2" fontId="2" fillId="27" borderId="14" xfId="0" applyNumberFormat="1" applyFont="1" applyFill="1" applyBorder="1" applyAlignment="1">
      <alignment horizontal="right" vertical="center" wrapText="1"/>
    </xf>
    <xf numFmtId="2" fontId="2" fillId="27" borderId="14" xfId="0" applyNumberFormat="1" applyFont="1" applyFill="1" applyBorder="1" applyAlignment="1">
      <alignment horizontal="right"/>
    </xf>
    <xf numFmtId="2" fontId="2" fillId="27" borderId="14" xfId="0" applyNumberFormat="1" applyFont="1" applyFill="1" applyBorder="1" applyAlignment="1" applyProtection="1">
      <alignment horizontal="right"/>
      <protection locked="0"/>
    </xf>
    <xf numFmtId="2" fontId="2" fillId="27" borderId="32" xfId="0" applyNumberFormat="1" applyFont="1" applyFill="1" applyBorder="1" applyAlignment="1">
      <alignment horizontal="right" wrapText="1"/>
    </xf>
    <xf numFmtId="2" fontId="21" fillId="25" borderId="37" xfId="0" applyNumberFormat="1" applyFont="1" applyFill="1" applyBorder="1" applyAlignment="1" applyProtection="1">
      <alignment horizontal="right" vertical="center"/>
    </xf>
    <xf numFmtId="2" fontId="21" fillId="25" borderId="14" xfId="0" applyNumberFormat="1" applyFont="1" applyFill="1" applyBorder="1" applyAlignment="1" applyProtection="1">
      <alignment horizontal="right" vertical="center"/>
    </xf>
    <xf numFmtId="2" fontId="2" fillId="27" borderId="14" xfId="0" applyNumberFormat="1" applyFont="1" applyFill="1" applyBorder="1" applyAlignment="1">
      <alignment horizontal="right" wrapText="1"/>
    </xf>
    <xf numFmtId="2" fontId="2" fillId="0" borderId="14" xfId="0" applyNumberFormat="1" applyFont="1" applyFill="1" applyBorder="1" applyAlignment="1">
      <alignment horizontal="right" wrapText="1"/>
    </xf>
    <xf numFmtId="2" fontId="2" fillId="27" borderId="32" xfId="0" applyNumberFormat="1" applyFont="1" applyFill="1" applyBorder="1" applyAlignment="1">
      <alignment horizontal="right"/>
    </xf>
    <xf numFmtId="2" fontId="2" fillId="27" borderId="14" xfId="0" applyNumberFormat="1" applyFont="1" applyFill="1" applyBorder="1" applyAlignment="1" applyProtection="1">
      <alignment horizontal="right"/>
    </xf>
    <xf numFmtId="2" fontId="2" fillId="27" borderId="32" xfId="0" applyNumberFormat="1" applyFont="1" applyFill="1" applyBorder="1" applyAlignment="1" applyProtection="1">
      <alignment horizontal="right"/>
      <protection locked="0"/>
    </xf>
    <xf numFmtId="2" fontId="2" fillId="27" borderId="32" xfId="0" applyNumberFormat="1" applyFont="1" applyFill="1" applyBorder="1" applyAlignment="1" applyProtection="1">
      <alignment horizontal="right"/>
    </xf>
    <xf numFmtId="2" fontId="21" fillId="0" borderId="38" xfId="0" applyNumberFormat="1" applyFont="1" applyFill="1" applyBorder="1" applyAlignment="1" applyProtection="1">
      <alignment horizontal="right" vertical="center"/>
    </xf>
    <xf numFmtId="2" fontId="34" fillId="25" borderId="39" xfId="48" applyNumberFormat="1" applyFont="1" applyFill="1" applyBorder="1" applyAlignment="1">
      <alignment horizontal="right" vertical="center"/>
    </xf>
    <xf numFmtId="2" fontId="34" fillId="25" borderId="17" xfId="48" applyNumberFormat="1" applyFont="1" applyFill="1" applyBorder="1" applyAlignment="1">
      <alignment horizontal="right" vertical="center"/>
    </xf>
    <xf numFmtId="2" fontId="2" fillId="27" borderId="29" xfId="0" applyNumberFormat="1" applyFont="1" applyFill="1" applyBorder="1" applyAlignment="1">
      <alignment horizontal="right" vertical="center" wrapText="1"/>
    </xf>
    <xf numFmtId="2" fontId="21" fillId="25" borderId="39" xfId="0" applyNumberFormat="1" applyFont="1" applyFill="1" applyBorder="1" applyAlignment="1" applyProtection="1">
      <alignment horizontal="right" vertical="center"/>
    </xf>
    <xf numFmtId="2" fontId="21" fillId="25" borderId="17" xfId="0" applyNumberFormat="1" applyFont="1" applyFill="1" applyBorder="1" applyAlignment="1" applyProtection="1">
      <alignment horizontal="right" vertical="center"/>
    </xf>
    <xf numFmtId="2" fontId="34" fillId="25" borderId="10" xfId="48" applyNumberFormat="1" applyFont="1" applyFill="1" applyBorder="1" applyAlignment="1">
      <alignment horizontal="right" vertical="center"/>
    </xf>
    <xf numFmtId="2" fontId="34" fillId="25" borderId="19" xfId="48" applyNumberFormat="1" applyFont="1" applyFill="1" applyBorder="1" applyAlignment="1">
      <alignment horizontal="right" vertical="center"/>
    </xf>
    <xf numFmtId="2" fontId="34" fillId="25" borderId="9" xfId="48" applyNumberFormat="1" applyFont="1" applyFill="1" applyBorder="1" applyAlignment="1">
      <alignment horizontal="right" vertical="center"/>
    </xf>
    <xf numFmtId="2" fontId="34" fillId="25" borderId="21" xfId="48" applyNumberFormat="1" applyFont="1" applyFill="1" applyBorder="1" applyAlignment="1">
      <alignment horizontal="right" vertical="center"/>
    </xf>
    <xf numFmtId="2" fontId="2" fillId="27" borderId="40" xfId="0" applyNumberFormat="1" applyFont="1" applyFill="1" applyBorder="1" applyAlignment="1">
      <alignment horizontal="right" vertical="center" wrapText="1"/>
    </xf>
    <xf numFmtId="2" fontId="2" fillId="27" borderId="21" xfId="0" applyNumberFormat="1" applyFont="1" applyFill="1" applyBorder="1" applyAlignment="1">
      <alignment horizontal="right" vertical="center" wrapText="1"/>
    </xf>
    <xf numFmtId="2" fontId="2" fillId="27" borderId="21" xfId="0" applyNumberFormat="1" applyFont="1" applyFill="1" applyBorder="1" applyAlignment="1">
      <alignment horizontal="right"/>
    </xf>
    <xf numFmtId="2" fontId="2" fillId="27" borderId="21" xfId="0" applyNumberFormat="1" applyFont="1" applyFill="1" applyBorder="1" applyAlignment="1" applyProtection="1">
      <alignment horizontal="right"/>
      <protection locked="0"/>
    </xf>
    <xf numFmtId="2" fontId="2" fillId="27" borderId="26" xfId="0" applyNumberFormat="1" applyFont="1" applyFill="1" applyBorder="1" applyAlignment="1">
      <alignment horizontal="right" wrapText="1"/>
    </xf>
    <xf numFmtId="2" fontId="2" fillId="27" borderId="21" xfId="0" applyNumberFormat="1" applyFont="1" applyFill="1" applyBorder="1" applyAlignment="1">
      <alignment horizontal="right" wrapText="1"/>
    </xf>
    <xf numFmtId="2" fontId="2" fillId="0" borderId="21" xfId="0" applyNumberFormat="1" applyFont="1" applyFill="1" applyBorder="1" applyAlignment="1">
      <alignment horizontal="right" wrapText="1"/>
    </xf>
    <xf numFmtId="2" fontId="2" fillId="27" borderId="26" xfId="0" applyNumberFormat="1" applyFont="1" applyFill="1" applyBorder="1" applyAlignment="1">
      <alignment horizontal="right"/>
    </xf>
    <xf numFmtId="2" fontId="2" fillId="27" borderId="21" xfId="0" applyNumberFormat="1" applyFont="1" applyFill="1" applyBorder="1" applyAlignment="1" applyProtection="1">
      <alignment horizontal="right"/>
    </xf>
    <xf numFmtId="2" fontId="2" fillId="27" borderId="26" xfId="0" applyNumberFormat="1" applyFont="1" applyFill="1" applyBorder="1" applyAlignment="1" applyProtection="1">
      <alignment horizontal="right"/>
      <protection locked="0"/>
    </xf>
    <xf numFmtId="0" fontId="2" fillId="0" borderId="20" xfId="0" applyFont="1" applyFill="1" applyBorder="1" applyAlignment="1">
      <alignment horizontal="center" vertical="center" wrapText="1"/>
    </xf>
    <xf numFmtId="4" fontId="28" fillId="25" borderId="37" xfId="0" applyNumberFormat="1" applyFont="1" applyFill="1" applyBorder="1" applyAlignment="1">
      <alignment horizontal="right" vertical="center" wrapText="1"/>
    </xf>
    <xf numFmtId="4" fontId="28" fillId="25" borderId="14" xfId="0" applyNumberFormat="1" applyFont="1" applyFill="1" applyBorder="1" applyAlignment="1">
      <alignment horizontal="right" vertical="center" wrapText="1"/>
    </xf>
    <xf numFmtId="4" fontId="29" fillId="27" borderId="14" xfId="0" applyNumberFormat="1" applyFont="1" applyFill="1" applyBorder="1" applyAlignment="1" applyProtection="1">
      <alignment horizontal="right"/>
      <protection locked="0"/>
    </xf>
    <xf numFmtId="4" fontId="29" fillId="27" borderId="20" xfId="0" applyNumberFormat="1" applyFont="1" applyFill="1" applyBorder="1" applyAlignment="1" applyProtection="1">
      <alignment horizontal="right"/>
      <protection locked="0"/>
    </xf>
    <xf numFmtId="4" fontId="29" fillId="28" borderId="37" xfId="0" applyNumberFormat="1" applyFont="1" applyFill="1" applyBorder="1" applyAlignment="1" applyProtection="1">
      <alignment horizontal="right"/>
      <protection locked="0"/>
    </xf>
    <xf numFmtId="4" fontId="29" fillId="28" borderId="14" xfId="0" applyNumberFormat="1" applyFont="1" applyFill="1" applyBorder="1" applyAlignment="1" applyProtection="1">
      <alignment horizontal="right"/>
      <protection locked="0"/>
    </xf>
    <xf numFmtId="4" fontId="29" fillId="27" borderId="32" xfId="0" applyNumberFormat="1" applyFont="1" applyFill="1" applyBorder="1" applyAlignment="1" applyProtection="1">
      <alignment horizontal="right"/>
      <protection locked="0"/>
    </xf>
    <xf numFmtId="4" fontId="29" fillId="28" borderId="25" xfId="0" applyNumberFormat="1" applyFont="1" applyFill="1" applyBorder="1" applyAlignment="1" applyProtection="1">
      <alignment horizontal="right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8" fillId="27" borderId="7" xfId="0" applyFont="1" applyFill="1" applyBorder="1"/>
    <xf numFmtId="0" fontId="2" fillId="0" borderId="21" xfId="0" applyFont="1" applyFill="1" applyBorder="1" applyAlignment="1">
      <alignment horizontal="center" vertical="center" wrapText="1"/>
    </xf>
    <xf numFmtId="2" fontId="29" fillId="27" borderId="9" xfId="0" applyNumberFormat="1" applyFont="1" applyFill="1" applyBorder="1"/>
    <xf numFmtId="4" fontId="29" fillId="27" borderId="7" xfId="0" applyNumberFormat="1" applyFont="1" applyFill="1" applyBorder="1"/>
    <xf numFmtId="2" fontId="29" fillId="27" borderId="18" xfId="0" applyNumberFormat="1" applyFont="1" applyFill="1" applyBorder="1"/>
    <xf numFmtId="0" fontId="29" fillId="27" borderId="15" xfId="0" applyFont="1" applyFill="1" applyBorder="1"/>
    <xf numFmtId="4" fontId="29" fillId="27" borderId="15" xfId="0" applyNumberFormat="1" applyFont="1" applyFill="1" applyBorder="1"/>
    <xf numFmtId="4" fontId="28" fillId="25" borderId="43" xfId="0" applyNumberFormat="1" applyFont="1" applyFill="1" applyBorder="1" applyAlignment="1">
      <alignment horizontal="right" vertical="center" wrapText="1"/>
    </xf>
    <xf numFmtId="4" fontId="28" fillId="25" borderId="40" xfId="0" applyNumberFormat="1" applyFont="1" applyFill="1" applyBorder="1" applyAlignment="1">
      <alignment horizontal="right" vertical="center" wrapText="1"/>
    </xf>
    <xf numFmtId="4" fontId="29" fillId="27" borderId="21" xfId="0" applyNumberFormat="1" applyFont="1" applyFill="1" applyBorder="1"/>
    <xf numFmtId="4" fontId="29" fillId="28" borderId="43" xfId="0" applyNumberFormat="1" applyFont="1" applyFill="1" applyBorder="1" applyAlignment="1" applyProtection="1">
      <alignment horizontal="right"/>
      <protection locked="0"/>
    </xf>
    <xf numFmtId="4" fontId="29" fillId="28" borderId="40" xfId="0" applyNumberFormat="1" applyFont="1" applyFill="1" applyBorder="1" applyAlignment="1" applyProtection="1">
      <alignment horizontal="right"/>
      <protection locked="0"/>
    </xf>
    <xf numFmtId="4" fontId="29" fillId="28" borderId="44" xfId="0" applyNumberFormat="1" applyFont="1" applyFill="1" applyBorder="1" applyAlignment="1" applyProtection="1">
      <alignment horizontal="right"/>
      <protection locked="0"/>
    </xf>
    <xf numFmtId="4" fontId="29" fillId="27" borderId="28" xfId="0" applyNumberFormat="1" applyFont="1" applyFill="1" applyBorder="1"/>
    <xf numFmtId="0" fontId="29" fillId="27" borderId="14" xfId="0" applyFont="1" applyFill="1" applyBorder="1"/>
    <xf numFmtId="0" fontId="28" fillId="27" borderId="14" xfId="0" applyFont="1" applyFill="1" applyBorder="1"/>
    <xf numFmtId="0" fontId="29" fillId="27" borderId="20" xfId="0" applyFont="1" applyFill="1" applyBorder="1"/>
    <xf numFmtId="4" fontId="29" fillId="27" borderId="9" xfId="0" applyNumberFormat="1" applyFont="1" applyFill="1" applyBorder="1"/>
    <xf numFmtId="4" fontId="29" fillId="27" borderId="18" xfId="0" applyNumberFormat="1" applyFont="1" applyFill="1" applyBorder="1"/>
    <xf numFmtId="4" fontId="28" fillId="0" borderId="34" xfId="0" applyNumberFormat="1" applyFont="1" applyFill="1" applyBorder="1" applyAlignment="1" applyProtection="1">
      <alignment horizontal="right"/>
      <protection locked="0"/>
    </xf>
    <xf numFmtId="4" fontId="28" fillId="0" borderId="38" xfId="0" applyNumberFormat="1" applyFont="1" applyFill="1" applyBorder="1" applyAlignment="1" applyProtection="1">
      <alignment horizontal="right"/>
      <protection locked="0"/>
    </xf>
    <xf numFmtId="4" fontId="28" fillId="0" borderId="30" xfId="0" applyNumberFormat="1" applyFont="1" applyFill="1" applyBorder="1" applyAlignment="1" applyProtection="1">
      <alignment horizontal="right"/>
      <protection locked="0"/>
    </xf>
    <xf numFmtId="4" fontId="28" fillId="0" borderId="41" xfId="0" applyNumberFormat="1" applyFont="1" applyFill="1" applyBorder="1" applyAlignment="1" applyProtection="1">
      <alignment horizontal="right"/>
      <protection locked="0"/>
    </xf>
    <xf numFmtId="4" fontId="28" fillId="0" borderId="42" xfId="0" applyNumberFormat="1" applyFont="1" applyFill="1" applyBorder="1" applyAlignment="1" applyProtection="1">
      <alignment horizontal="right"/>
      <protection locked="0"/>
    </xf>
    <xf numFmtId="2" fontId="2" fillId="27" borderId="45" xfId="0" applyNumberFormat="1" applyFont="1" applyFill="1" applyBorder="1" applyAlignment="1">
      <alignment horizontal="right" vertical="center" wrapText="1"/>
    </xf>
    <xf numFmtId="2" fontId="2" fillId="27" borderId="20" xfId="0" applyNumberFormat="1" applyFont="1" applyFill="1" applyBorder="1" applyAlignment="1" applyProtection="1">
      <alignment horizontal="right"/>
    </xf>
    <xf numFmtId="2" fontId="2" fillId="27" borderId="20" xfId="0" applyNumberFormat="1" applyFont="1" applyFill="1" applyBorder="1" applyAlignment="1">
      <alignment horizontal="right" vertical="center" wrapText="1"/>
    </xf>
    <xf numFmtId="2" fontId="2" fillId="27" borderId="28" xfId="0" applyNumberFormat="1" applyFont="1" applyFill="1" applyBorder="1" applyAlignment="1" applyProtection="1">
      <alignment horizontal="right"/>
    </xf>
    <xf numFmtId="2" fontId="2" fillId="27" borderId="22" xfId="0" applyNumberFormat="1" applyFont="1" applyFill="1" applyBorder="1" applyAlignment="1">
      <alignment horizontal="right" vertical="center" wrapText="1"/>
    </xf>
    <xf numFmtId="4" fontId="34" fillId="0" borderId="28" xfId="48" applyNumberFormat="1" applyFont="1" applyFill="1" applyBorder="1" applyAlignment="1">
      <alignment horizontal="right" vertical="center"/>
    </xf>
    <xf numFmtId="2" fontId="21" fillId="0" borderId="46" xfId="0" applyNumberFormat="1" applyFont="1" applyFill="1" applyBorder="1" applyAlignment="1" applyProtection="1">
      <alignment horizontal="right" vertical="center"/>
    </xf>
    <xf numFmtId="2" fontId="21" fillId="0" borderId="47" xfId="0" applyNumberFormat="1" applyFont="1" applyFill="1" applyBorder="1" applyAlignment="1" applyProtection="1">
      <alignment horizontal="right" vertical="center"/>
    </xf>
    <xf numFmtId="2" fontId="21" fillId="0" borderId="42" xfId="0" applyNumberFormat="1" applyFont="1" applyFill="1" applyBorder="1" applyAlignment="1" applyProtection="1">
      <alignment horizontal="right" vertical="center"/>
    </xf>
    <xf numFmtId="2" fontId="21" fillId="0" borderId="48" xfId="0" applyNumberFormat="1" applyFont="1" applyFill="1" applyBorder="1" applyAlignment="1" applyProtection="1">
      <alignment horizontal="right" vertical="center"/>
    </xf>
    <xf numFmtId="0" fontId="22" fillId="27" borderId="0" xfId="0" applyNumberFormat="1" applyFont="1" applyFill="1" applyAlignment="1" applyProtection="1"/>
    <xf numFmtId="0" fontId="16" fillId="27" borderId="0" xfId="0" applyNumberFormat="1" applyFont="1" applyFill="1" applyAlignment="1" applyProtection="1"/>
    <xf numFmtId="0" fontId="16" fillId="27" borderId="0" xfId="0" applyFont="1" applyFill="1"/>
    <xf numFmtId="0" fontId="41" fillId="27" borderId="30" xfId="0" applyNumberFormat="1" applyFont="1" applyFill="1" applyBorder="1" applyAlignment="1" applyProtection="1"/>
    <xf numFmtId="0" fontId="41" fillId="27" borderId="31" xfId="0" applyNumberFormat="1" applyFont="1" applyFill="1" applyBorder="1" applyAlignment="1" applyProtection="1">
      <alignment horizontal="right"/>
    </xf>
    <xf numFmtId="4" fontId="23" fillId="27" borderId="31" xfId="0" applyNumberFormat="1" applyFont="1" applyFill="1" applyBorder="1" applyAlignment="1" applyProtection="1">
      <alignment vertical="center" wrapText="1"/>
    </xf>
    <xf numFmtId="0" fontId="31" fillId="27" borderId="0" xfId="0" applyNumberFormat="1" applyFont="1" applyFill="1" applyAlignment="1" applyProtection="1"/>
    <xf numFmtId="0" fontId="41" fillId="27" borderId="0" xfId="0" applyNumberFormat="1" applyFont="1" applyFill="1" applyAlignment="1" applyProtection="1"/>
    <xf numFmtId="0" fontId="29" fillId="0" borderId="0" xfId="0" applyNumberFormat="1" applyFont="1" applyFill="1" applyAlignment="1" applyProtection="1">
      <alignment horizontal="left" vertical="center" wrapText="1"/>
    </xf>
    <xf numFmtId="14" fontId="29" fillId="0" borderId="0" xfId="0" applyNumberFormat="1" applyFont="1" applyFill="1" applyAlignment="1" applyProtection="1">
      <alignment horizontal="center" vertical="center" wrapText="1"/>
    </xf>
    <xf numFmtId="0" fontId="32" fillId="0" borderId="0" xfId="0" applyNumberFormat="1" applyFont="1" applyFill="1" applyBorder="1" applyAlignment="1" applyProtection="1">
      <alignment horizontal="center" vertical="top" wrapText="1"/>
    </xf>
    <xf numFmtId="0" fontId="21" fillId="26" borderId="35" xfId="0" applyNumberFormat="1" applyFont="1" applyFill="1" applyBorder="1" applyAlignment="1" applyProtection="1">
      <alignment horizontal="center" vertical="center" wrapText="1"/>
    </xf>
    <xf numFmtId="0" fontId="21" fillId="26" borderId="24" xfId="0" applyNumberFormat="1" applyFont="1" applyFill="1" applyBorder="1" applyAlignment="1" applyProtection="1">
      <alignment horizontal="center" vertical="center" wrapText="1"/>
    </xf>
    <xf numFmtId="0" fontId="44" fillId="24" borderId="15" xfId="0" applyNumberFormat="1" applyFont="1" applyFill="1" applyBorder="1" applyAlignment="1" applyProtection="1">
      <alignment horizontal="center" vertical="center" wrapText="1"/>
    </xf>
    <xf numFmtId="0" fontId="44" fillId="24" borderId="13" xfId="0" applyNumberFormat="1" applyFont="1" applyFill="1" applyBorder="1" applyAlignment="1" applyProtection="1">
      <alignment horizontal="center" vertical="center" wrapText="1"/>
    </xf>
    <xf numFmtId="0" fontId="40" fillId="26" borderId="7" xfId="0" applyNumberFormat="1" applyFont="1" applyFill="1" applyBorder="1" applyAlignment="1" applyProtection="1">
      <alignment horizontal="center" vertical="center" wrapText="1"/>
    </xf>
    <xf numFmtId="0" fontId="40" fillId="26" borderId="15" xfId="0" applyNumberFormat="1" applyFont="1" applyFill="1" applyBorder="1" applyAlignment="1" applyProtection="1">
      <alignment horizontal="center" vertical="center" wrapText="1"/>
    </xf>
    <xf numFmtId="0" fontId="21" fillId="26" borderId="9" xfId="0" applyNumberFormat="1" applyFont="1" applyFill="1" applyBorder="1" applyAlignment="1" applyProtection="1">
      <alignment horizontal="center" vertical="center" wrapText="1"/>
    </xf>
    <xf numFmtId="0" fontId="21" fillId="26" borderId="18" xfId="0" applyNumberFormat="1" applyFont="1" applyFill="1" applyBorder="1" applyAlignment="1" applyProtection="1">
      <alignment horizontal="center" vertical="center" wrapText="1"/>
    </xf>
    <xf numFmtId="0" fontId="21" fillId="26" borderId="17" xfId="0" applyNumberFormat="1" applyFont="1" applyFill="1" applyBorder="1" applyAlignment="1" applyProtection="1">
      <alignment horizontal="center" vertical="center" wrapText="1"/>
    </xf>
    <xf numFmtId="0" fontId="21" fillId="26" borderId="7" xfId="0" applyNumberFormat="1" applyFont="1" applyFill="1" applyBorder="1" applyAlignment="1" applyProtection="1">
      <alignment horizontal="center" vertical="center" wrapText="1"/>
    </xf>
    <xf numFmtId="0" fontId="21" fillId="26" borderId="21" xfId="0" applyNumberFormat="1" applyFont="1" applyFill="1" applyBorder="1" applyAlignment="1" applyProtection="1">
      <alignment horizontal="center" vertical="center" wrapText="1"/>
    </xf>
    <xf numFmtId="0" fontId="21" fillId="26" borderId="23" xfId="0" applyNumberFormat="1" applyFont="1" applyFill="1" applyBorder="1" applyAlignment="1" applyProtection="1">
      <alignment horizontal="center" vertical="center" wrapText="1"/>
    </xf>
    <xf numFmtId="0" fontId="2" fillId="26" borderId="7" xfId="0" applyNumberFormat="1" applyFont="1" applyFill="1" applyBorder="1" applyAlignment="1" applyProtection="1">
      <alignment horizontal="center" vertical="center" wrapText="1"/>
    </xf>
    <xf numFmtId="0" fontId="43" fillId="26" borderId="7" xfId="0" applyNumberFormat="1" applyFont="1" applyFill="1" applyBorder="1" applyAlignment="1" applyProtection="1">
      <alignment horizontal="center" vertical="center" wrapText="1"/>
    </xf>
    <xf numFmtId="0" fontId="43" fillId="26" borderId="15" xfId="0" applyNumberFormat="1" applyFont="1" applyFill="1" applyBorder="1" applyAlignment="1" applyProtection="1">
      <alignment horizontal="center" vertical="center" wrapText="1"/>
    </xf>
    <xf numFmtId="0" fontId="22" fillId="24" borderId="14" xfId="0" applyNumberFormat="1" applyFont="1" applyFill="1" applyBorder="1" applyAlignment="1" applyProtection="1">
      <alignment horizontal="justify" vertical="center" wrapText="1"/>
    </xf>
    <xf numFmtId="0" fontId="22" fillId="24" borderId="20" xfId="0" applyNumberFormat="1" applyFont="1" applyFill="1" applyBorder="1" applyAlignment="1" applyProtection="1">
      <alignment horizontal="justify" vertical="center" wrapText="1"/>
    </xf>
    <xf numFmtId="0" fontId="23" fillId="26" borderId="10" xfId="0" applyFont="1" applyFill="1" applyBorder="1" applyAlignment="1">
      <alignment horizontal="center"/>
    </xf>
    <xf numFmtId="0" fontId="23" fillId="26" borderId="8" xfId="0" applyFont="1" applyFill="1" applyBorder="1" applyAlignment="1">
      <alignment horizontal="center"/>
    </xf>
    <xf numFmtId="0" fontId="23" fillId="26" borderId="37" xfId="0" applyFont="1" applyFill="1" applyBorder="1" applyAlignment="1">
      <alignment horizontal="center"/>
    </xf>
    <xf numFmtId="0" fontId="21" fillId="26" borderId="14" xfId="0" applyNumberFormat="1" applyFont="1" applyFill="1" applyBorder="1" applyAlignment="1" applyProtection="1">
      <alignment horizontal="center" vertical="center" wrapText="1"/>
    </xf>
    <xf numFmtId="0" fontId="21" fillId="26" borderId="15" xfId="0" applyNumberFormat="1" applyFont="1" applyFill="1" applyBorder="1" applyAlignment="1" applyProtection="1">
      <alignment horizontal="center" vertical="center" wrapText="1"/>
    </xf>
    <xf numFmtId="0" fontId="2" fillId="26" borderId="15" xfId="0" applyNumberFormat="1" applyFont="1" applyFill="1" applyBorder="1" applyAlignment="1" applyProtection="1">
      <alignment horizontal="center" vertical="center" wrapText="1"/>
    </xf>
    <xf numFmtId="0" fontId="40" fillId="26" borderId="21" xfId="0" applyNumberFormat="1" applyFont="1" applyFill="1" applyBorder="1" applyAlignment="1" applyProtection="1">
      <alignment horizontal="center" vertical="center" wrapText="1"/>
    </xf>
    <xf numFmtId="0" fontId="40" fillId="26" borderId="28" xfId="0" applyNumberFormat="1" applyFont="1" applyFill="1" applyBorder="1" applyAlignment="1" applyProtection="1">
      <alignment horizontal="center" vertical="center" wrapText="1"/>
    </xf>
    <xf numFmtId="0" fontId="23" fillId="26" borderId="39" xfId="0" applyFont="1" applyFill="1" applyBorder="1" applyAlignment="1">
      <alignment horizontal="center"/>
    </xf>
    <xf numFmtId="0" fontId="23" fillId="26" borderId="19" xfId="0" applyFont="1" applyFill="1" applyBorder="1" applyAlignment="1">
      <alignment horizontal="center"/>
    </xf>
    <xf numFmtId="0" fontId="40" fillId="26" borderId="14" xfId="0" applyNumberFormat="1" applyFont="1" applyFill="1" applyBorder="1" applyAlignment="1" applyProtection="1">
      <alignment horizontal="center" vertical="center" wrapText="1"/>
    </xf>
    <xf numFmtId="0" fontId="40" fillId="26" borderId="20" xfId="0" applyNumberFormat="1" applyFont="1" applyFill="1" applyBorder="1" applyAlignment="1" applyProtection="1">
      <alignment horizontal="center" vertical="center" wrapText="1"/>
    </xf>
    <xf numFmtId="0" fontId="22" fillId="0" borderId="0" xfId="0" applyNumberFormat="1" applyFont="1" applyFill="1" applyBorder="1" applyAlignment="1" applyProtection="1">
      <alignment horizontal="left" vertical="center" wrapText="1"/>
    </xf>
    <xf numFmtId="0" fontId="2" fillId="0" borderId="7" xfId="0" applyNumberFormat="1" applyFont="1" applyFill="1" applyBorder="1" applyAlignment="1" applyProtection="1">
      <alignment horizontal="center" vertical="top"/>
    </xf>
    <xf numFmtId="0" fontId="2" fillId="0" borderId="14" xfId="0" applyNumberFormat="1" applyFont="1" applyFill="1" applyBorder="1" applyAlignment="1" applyProtection="1">
      <alignment horizontal="center" vertical="top"/>
    </xf>
    <xf numFmtId="14" fontId="29" fillId="0" borderId="0" xfId="0" applyNumberFormat="1" applyFont="1" applyFill="1" applyAlignment="1" applyProtection="1">
      <alignment horizontal="left" vertical="center" wrapText="1"/>
    </xf>
    <xf numFmtId="0" fontId="31" fillId="27" borderId="0" xfId="0" applyNumberFormat="1" applyFont="1" applyFill="1" applyAlignment="1" applyProtection="1">
      <alignment horizontal="center"/>
    </xf>
    <xf numFmtId="0" fontId="22" fillId="0" borderId="0" xfId="0" applyFont="1" applyFill="1" applyAlignment="1">
      <alignment horizontal="left" vertical="center" wrapText="1"/>
    </xf>
    <xf numFmtId="0" fontId="2" fillId="0" borderId="10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justify" vertical="center"/>
    </xf>
    <xf numFmtId="0" fontId="2" fillId="0" borderId="15" xfId="0" applyFont="1" applyFill="1" applyBorder="1" applyAlignment="1">
      <alignment horizontal="justify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42" fillId="0" borderId="0" xfId="0" applyNumberFormat="1" applyFont="1" applyFill="1" applyAlignment="1" applyProtection="1">
      <alignment horizontal="left" vertical="center"/>
    </xf>
    <xf numFmtId="0" fontId="37" fillId="24" borderId="7" xfId="0" applyNumberFormat="1" applyFont="1" applyFill="1" applyBorder="1" applyAlignment="1" applyProtection="1">
      <alignment horizontal="center" vertical="center" wrapText="1"/>
    </xf>
    <xf numFmtId="0" fontId="37" fillId="24" borderId="15" xfId="0" applyNumberFormat="1" applyFont="1" applyFill="1" applyBorder="1" applyAlignment="1" applyProtection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2" fillId="0" borderId="15" xfId="0" applyFont="1" applyFill="1" applyBorder="1" applyAlignment="1">
      <alignment horizontal="center" vertical="center" wrapText="1"/>
    </xf>
    <xf numFmtId="0" fontId="22" fillId="24" borderId="7" xfId="0" applyNumberFormat="1" applyFont="1" applyFill="1" applyBorder="1" applyAlignment="1" applyProtection="1">
      <alignment horizontal="center" vertical="center" wrapText="1"/>
    </xf>
    <xf numFmtId="0" fontId="22" fillId="24" borderId="15" xfId="0" applyNumberFormat="1" applyFont="1" applyFill="1" applyBorder="1" applyAlignment="1" applyProtection="1">
      <alignment horizontal="center" vertical="center" wrapText="1"/>
    </xf>
    <xf numFmtId="0" fontId="2" fillId="0" borderId="19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21" xfId="0" applyNumberFormat="1" applyFont="1" applyFill="1" applyBorder="1" applyAlignment="1" applyProtection="1">
      <alignment horizontal="center" vertical="top"/>
    </xf>
    <xf numFmtId="0" fontId="2" fillId="0" borderId="43" xfId="0" applyFont="1" applyFill="1" applyBorder="1" applyAlignment="1">
      <alignment horizontal="center"/>
    </xf>
    <xf numFmtId="0" fontId="2" fillId="0" borderId="49" xfId="0" applyFont="1" applyFill="1" applyBorder="1" applyAlignment="1">
      <alignment horizontal="center"/>
    </xf>
    <xf numFmtId="0" fontId="2" fillId="0" borderId="50" xfId="0" applyFont="1" applyFill="1" applyBorder="1" applyAlignment="1">
      <alignment horizontal="center"/>
    </xf>
  </cellXfs>
  <cellStyles count="62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Обычный 3" xfId="61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indexed="49"/>
  </sheetPr>
  <dimension ref="A1:ED128"/>
  <sheetViews>
    <sheetView showZeros="0" tabSelected="1" zoomScale="55" zoomScaleNormal="55" zoomScaleSheetLayoutView="70" workbookViewId="0">
      <selection activeCell="N5" sqref="N5:O5"/>
    </sheetView>
  </sheetViews>
  <sheetFormatPr defaultRowHeight="12.75" x14ac:dyDescent="0.2"/>
  <cols>
    <col min="1" max="1" width="8.33203125" customWidth="1"/>
    <col min="2" max="2" width="6.6640625" customWidth="1"/>
    <col min="3" max="3" width="6.33203125" customWidth="1"/>
    <col min="4" max="4" width="106.83203125" style="34" customWidth="1"/>
    <col min="5" max="5" width="15.5" style="34" customWidth="1"/>
    <col min="6" max="6" width="15" style="34" customWidth="1"/>
    <col min="7" max="7" width="16.6640625" style="34" customWidth="1"/>
    <col min="8" max="8" width="13.83203125" style="34" customWidth="1"/>
    <col min="9" max="9" width="9.5" style="34" customWidth="1"/>
    <col min="10" max="10" width="14.6640625" style="34" customWidth="1"/>
    <col min="11" max="11" width="13.33203125" style="34" customWidth="1"/>
    <col min="12" max="12" width="13.5" style="34" customWidth="1"/>
    <col min="13" max="13" width="12.1640625" style="34" customWidth="1"/>
    <col min="14" max="14" width="10.5" style="34" customWidth="1"/>
    <col min="15" max="37" width="12.83203125" style="34" customWidth="1"/>
    <col min="38" max="38" width="16.5" style="36" customWidth="1"/>
    <col min="39" max="134" width="8.83203125" style="1" customWidth="1"/>
  </cols>
  <sheetData>
    <row r="1" spans="1:134" s="1" customFormat="1" ht="11.45" customHeight="1" x14ac:dyDescent="0.2">
      <c r="F1" s="61"/>
      <c r="G1" s="61"/>
      <c r="H1" s="61"/>
      <c r="I1" s="61"/>
      <c r="J1" s="61"/>
      <c r="K1" s="61"/>
      <c r="L1" s="61"/>
      <c r="AL1" s="38"/>
    </row>
    <row r="2" spans="1:134" s="1" customFormat="1" x14ac:dyDescent="0.2">
      <c r="F2" s="61"/>
      <c r="G2" s="61"/>
      <c r="H2" s="61"/>
      <c r="I2" s="61"/>
      <c r="J2" s="61"/>
      <c r="K2" s="61"/>
      <c r="L2" s="61"/>
      <c r="N2" s="131" t="s">
        <v>194</v>
      </c>
    </row>
    <row r="3" spans="1:134" s="5" customFormat="1" ht="18" customHeight="1" x14ac:dyDescent="0.2">
      <c r="A3" s="7"/>
      <c r="B3" s="7"/>
      <c r="C3" s="7"/>
      <c r="E3" s="103"/>
      <c r="F3" s="33"/>
      <c r="G3" s="33"/>
      <c r="H3" s="33"/>
      <c r="I3" s="33"/>
      <c r="J3" s="33"/>
      <c r="K3" s="33"/>
      <c r="L3" s="33"/>
      <c r="N3" s="238" t="s">
        <v>316</v>
      </c>
    </row>
    <row r="4" spans="1:134" s="5" customFormat="1" ht="22.9" customHeight="1" x14ac:dyDescent="0.2">
      <c r="A4" s="7"/>
      <c r="B4" s="7"/>
      <c r="C4" s="7"/>
      <c r="F4" s="33"/>
      <c r="G4" s="33"/>
      <c r="H4" s="33"/>
      <c r="I4" s="33"/>
      <c r="J4" s="33"/>
      <c r="K4" s="33"/>
      <c r="L4" s="33"/>
      <c r="N4" s="333" t="s">
        <v>331</v>
      </c>
      <c r="O4" s="333"/>
      <c r="P4" s="333"/>
      <c r="Q4" s="333"/>
      <c r="R4" s="333"/>
      <c r="S4" s="333"/>
      <c r="T4" s="333"/>
      <c r="U4" s="333"/>
      <c r="V4" s="333"/>
      <c r="W4" s="333"/>
      <c r="X4" s="333"/>
      <c r="Y4" s="333"/>
      <c r="Z4" s="333"/>
      <c r="AA4" s="333"/>
      <c r="AB4" s="333"/>
      <c r="AC4" s="333"/>
      <c r="AD4" s="333"/>
      <c r="AE4" s="333"/>
      <c r="AF4" s="333"/>
      <c r="AG4" s="333"/>
      <c r="AH4" s="333"/>
      <c r="AI4" s="333"/>
      <c r="AJ4" s="333"/>
      <c r="AK4" s="333"/>
      <c r="AL4" s="333"/>
    </row>
    <row r="5" spans="1:134" s="5" customFormat="1" ht="25.35" customHeight="1" x14ac:dyDescent="0.2">
      <c r="A5" s="335" t="s">
        <v>304</v>
      </c>
      <c r="B5" s="335"/>
      <c r="C5" s="335"/>
      <c r="D5" s="335"/>
      <c r="E5" s="335"/>
      <c r="F5" s="335"/>
      <c r="G5" s="335"/>
      <c r="H5" s="335"/>
      <c r="I5" s="335"/>
      <c r="J5" s="335"/>
      <c r="K5" s="335"/>
      <c r="L5" s="335"/>
      <c r="M5" s="100"/>
      <c r="N5" s="334"/>
      <c r="O5" s="334"/>
      <c r="P5" s="244"/>
      <c r="Q5" s="244"/>
      <c r="R5" s="244"/>
      <c r="S5" s="244"/>
      <c r="T5" s="244"/>
      <c r="U5" s="244"/>
      <c r="V5" s="244"/>
      <c r="W5" s="244"/>
      <c r="X5" s="244"/>
      <c r="Y5" s="244"/>
      <c r="Z5" s="244"/>
      <c r="AA5" s="244"/>
      <c r="AB5" s="244"/>
      <c r="AC5" s="244"/>
      <c r="AD5" s="244"/>
      <c r="AE5" s="244"/>
      <c r="AF5" s="244"/>
      <c r="AG5" s="244"/>
      <c r="AH5" s="244"/>
      <c r="AI5" s="244"/>
      <c r="AJ5" s="244"/>
      <c r="AK5" s="244"/>
    </row>
    <row r="6" spans="1:134" s="5" customFormat="1" ht="18.75" x14ac:dyDescent="0.3">
      <c r="A6" s="37"/>
      <c r="B6" s="17"/>
      <c r="C6" s="17"/>
      <c r="D6" s="64">
        <v>18541000000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245"/>
      <c r="Q6" s="245"/>
      <c r="R6" s="245"/>
      <c r="S6" s="245"/>
      <c r="T6" s="245"/>
      <c r="U6" s="245"/>
      <c r="V6" s="245"/>
      <c r="W6" s="245"/>
      <c r="X6" s="245"/>
      <c r="Y6" s="245"/>
      <c r="Z6" s="245"/>
      <c r="AA6" s="245"/>
      <c r="AB6" s="245"/>
      <c r="AC6" s="245"/>
      <c r="AD6" s="245"/>
      <c r="AE6" s="245"/>
      <c r="AF6" s="245"/>
      <c r="AG6" s="245"/>
      <c r="AH6" s="245"/>
      <c r="AI6" s="245"/>
      <c r="AJ6" s="245"/>
      <c r="AK6" s="245"/>
    </row>
    <row r="7" spans="1:134" s="5" customFormat="1" ht="14.45" customHeight="1" thickBot="1" x14ac:dyDescent="0.35">
      <c r="A7" s="37"/>
      <c r="B7" s="17"/>
      <c r="C7" s="17"/>
      <c r="D7" s="65" t="s">
        <v>205</v>
      </c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56"/>
    </row>
    <row r="8" spans="1:134" s="27" customFormat="1" ht="21.75" customHeight="1" x14ac:dyDescent="0.25">
      <c r="A8" s="338" t="s">
        <v>206</v>
      </c>
      <c r="B8" s="338" t="s">
        <v>207</v>
      </c>
      <c r="C8" s="338" t="s">
        <v>208</v>
      </c>
      <c r="D8" s="351" t="s">
        <v>209</v>
      </c>
      <c r="E8" s="353" t="s">
        <v>258</v>
      </c>
      <c r="F8" s="354"/>
      <c r="G8" s="354"/>
      <c r="H8" s="354"/>
      <c r="I8" s="354"/>
      <c r="J8" s="354"/>
      <c r="K8" s="354"/>
      <c r="L8" s="354"/>
      <c r="M8" s="354"/>
      <c r="N8" s="354"/>
      <c r="O8" s="355"/>
      <c r="P8" s="353" t="s">
        <v>328</v>
      </c>
      <c r="Q8" s="354"/>
      <c r="R8" s="354"/>
      <c r="S8" s="354"/>
      <c r="T8" s="354"/>
      <c r="U8" s="354"/>
      <c r="V8" s="354"/>
      <c r="W8" s="354"/>
      <c r="X8" s="354"/>
      <c r="Y8" s="354"/>
      <c r="Z8" s="362"/>
      <c r="AA8" s="361" t="s">
        <v>329</v>
      </c>
      <c r="AB8" s="354"/>
      <c r="AC8" s="354"/>
      <c r="AD8" s="354"/>
      <c r="AE8" s="354"/>
      <c r="AF8" s="354"/>
      <c r="AG8" s="354"/>
      <c r="AH8" s="354"/>
      <c r="AI8" s="354"/>
      <c r="AJ8" s="354"/>
      <c r="AK8" s="362"/>
      <c r="AL8" s="336" t="s">
        <v>52</v>
      </c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  <c r="BR8" s="28"/>
      <c r="BS8" s="28"/>
      <c r="BT8" s="28"/>
      <c r="BU8" s="28"/>
      <c r="BV8" s="28"/>
      <c r="BW8" s="28"/>
      <c r="BX8" s="28"/>
      <c r="BY8" s="28"/>
      <c r="BZ8" s="28"/>
      <c r="CA8" s="28"/>
      <c r="CB8" s="28"/>
      <c r="CC8" s="28"/>
      <c r="CD8" s="28"/>
      <c r="CE8" s="28"/>
      <c r="CF8" s="28"/>
      <c r="CG8" s="28"/>
      <c r="CH8" s="28"/>
      <c r="CI8" s="28"/>
      <c r="CJ8" s="28"/>
      <c r="CK8" s="28"/>
      <c r="CL8" s="28"/>
      <c r="CM8" s="28"/>
      <c r="CN8" s="28"/>
      <c r="CO8" s="28"/>
      <c r="CP8" s="28"/>
      <c r="CQ8" s="28"/>
      <c r="CR8" s="28"/>
      <c r="CS8" s="28"/>
      <c r="CT8" s="28"/>
      <c r="CU8" s="28"/>
      <c r="CV8" s="28"/>
      <c r="CW8" s="28"/>
      <c r="CX8" s="28"/>
      <c r="CY8" s="28"/>
      <c r="CZ8" s="28"/>
      <c r="DA8" s="28"/>
      <c r="DB8" s="28"/>
      <c r="DC8" s="28"/>
      <c r="DD8" s="28"/>
      <c r="DE8" s="28"/>
      <c r="DF8" s="28"/>
      <c r="DG8" s="28"/>
      <c r="DH8" s="28"/>
      <c r="DI8" s="28"/>
      <c r="DJ8" s="28"/>
      <c r="DK8" s="28"/>
      <c r="DL8" s="28"/>
      <c r="DM8" s="28"/>
      <c r="DN8" s="28"/>
      <c r="DO8" s="28"/>
      <c r="DP8" s="28"/>
      <c r="DQ8" s="28"/>
      <c r="DR8" s="28"/>
      <c r="DS8" s="28"/>
      <c r="DT8" s="28"/>
      <c r="DU8" s="28"/>
      <c r="DV8" s="28"/>
      <c r="DW8" s="28"/>
      <c r="DX8" s="28"/>
      <c r="DY8" s="28"/>
      <c r="DZ8" s="28"/>
      <c r="EA8" s="28"/>
      <c r="EB8" s="28"/>
      <c r="EC8" s="28"/>
    </row>
    <row r="9" spans="1:134" s="27" customFormat="1" ht="16.5" customHeight="1" x14ac:dyDescent="0.2">
      <c r="A9" s="339"/>
      <c r="B9" s="339"/>
      <c r="C9" s="339"/>
      <c r="D9" s="351"/>
      <c r="E9" s="342" t="s">
        <v>50</v>
      </c>
      <c r="F9" s="345"/>
      <c r="G9" s="345"/>
      <c r="H9" s="345"/>
      <c r="I9" s="345"/>
      <c r="J9" s="345" t="s">
        <v>51</v>
      </c>
      <c r="K9" s="345"/>
      <c r="L9" s="345"/>
      <c r="M9" s="345"/>
      <c r="N9" s="345"/>
      <c r="O9" s="356"/>
      <c r="P9" s="342" t="s">
        <v>50</v>
      </c>
      <c r="Q9" s="345"/>
      <c r="R9" s="345"/>
      <c r="S9" s="345"/>
      <c r="T9" s="345"/>
      <c r="U9" s="345" t="s">
        <v>51</v>
      </c>
      <c r="V9" s="345"/>
      <c r="W9" s="345"/>
      <c r="X9" s="345"/>
      <c r="Y9" s="345"/>
      <c r="Z9" s="346"/>
      <c r="AA9" s="344" t="s">
        <v>50</v>
      </c>
      <c r="AB9" s="345"/>
      <c r="AC9" s="345"/>
      <c r="AD9" s="345"/>
      <c r="AE9" s="345"/>
      <c r="AF9" s="345" t="s">
        <v>51</v>
      </c>
      <c r="AG9" s="345"/>
      <c r="AH9" s="345"/>
      <c r="AI9" s="345"/>
      <c r="AJ9" s="345"/>
      <c r="AK9" s="346"/>
      <c r="AL9" s="337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8"/>
      <c r="BU9" s="28"/>
      <c r="BV9" s="28"/>
      <c r="BW9" s="28"/>
      <c r="BX9" s="28"/>
      <c r="BY9" s="28"/>
      <c r="BZ9" s="28"/>
      <c r="CA9" s="28"/>
      <c r="CB9" s="28"/>
      <c r="CC9" s="28"/>
      <c r="CD9" s="28"/>
      <c r="CE9" s="28"/>
      <c r="CF9" s="28"/>
      <c r="CG9" s="28"/>
      <c r="CH9" s="28"/>
      <c r="CI9" s="28"/>
      <c r="CJ9" s="28"/>
      <c r="CK9" s="28"/>
      <c r="CL9" s="28"/>
      <c r="CM9" s="28"/>
      <c r="CN9" s="28"/>
      <c r="CO9" s="28"/>
      <c r="CP9" s="28"/>
      <c r="CQ9" s="28"/>
      <c r="CR9" s="28"/>
      <c r="CS9" s="28"/>
      <c r="CT9" s="28"/>
      <c r="CU9" s="28"/>
      <c r="CV9" s="28"/>
      <c r="CW9" s="28"/>
      <c r="CX9" s="28"/>
      <c r="CY9" s="28"/>
      <c r="CZ9" s="28"/>
      <c r="DA9" s="28"/>
      <c r="DB9" s="28"/>
      <c r="DC9" s="28"/>
      <c r="DD9" s="28"/>
      <c r="DE9" s="28"/>
      <c r="DF9" s="28"/>
      <c r="DG9" s="28"/>
      <c r="DH9" s="28"/>
      <c r="DI9" s="28"/>
      <c r="DJ9" s="28"/>
      <c r="DK9" s="28"/>
      <c r="DL9" s="28"/>
      <c r="DM9" s="28"/>
      <c r="DN9" s="28"/>
      <c r="DO9" s="28"/>
      <c r="DP9" s="28"/>
      <c r="DQ9" s="28"/>
      <c r="DR9" s="28"/>
      <c r="DS9" s="28"/>
      <c r="DT9" s="28"/>
      <c r="DU9" s="28"/>
      <c r="DV9" s="28"/>
      <c r="DW9" s="28"/>
      <c r="DX9" s="28"/>
      <c r="DY9" s="28"/>
      <c r="DZ9" s="28"/>
      <c r="EA9" s="28"/>
      <c r="EB9" s="28"/>
      <c r="EC9" s="28"/>
    </row>
    <row r="10" spans="1:134" s="27" customFormat="1" ht="20.25" customHeight="1" x14ac:dyDescent="0.2">
      <c r="A10" s="339"/>
      <c r="B10" s="339"/>
      <c r="C10" s="339"/>
      <c r="D10" s="351"/>
      <c r="E10" s="342" t="s">
        <v>197</v>
      </c>
      <c r="F10" s="340" t="s">
        <v>53</v>
      </c>
      <c r="G10" s="348" t="s">
        <v>54</v>
      </c>
      <c r="H10" s="348"/>
      <c r="I10" s="349" t="s">
        <v>55</v>
      </c>
      <c r="J10" s="345" t="s">
        <v>197</v>
      </c>
      <c r="K10" s="348" t="s">
        <v>259</v>
      </c>
      <c r="L10" s="340" t="s">
        <v>53</v>
      </c>
      <c r="M10" s="348" t="s">
        <v>54</v>
      </c>
      <c r="N10" s="348"/>
      <c r="O10" s="363" t="s">
        <v>55</v>
      </c>
      <c r="P10" s="342" t="s">
        <v>197</v>
      </c>
      <c r="Q10" s="340" t="s">
        <v>53</v>
      </c>
      <c r="R10" s="348" t="s">
        <v>54</v>
      </c>
      <c r="S10" s="348"/>
      <c r="T10" s="349" t="s">
        <v>55</v>
      </c>
      <c r="U10" s="345" t="s">
        <v>197</v>
      </c>
      <c r="V10" s="348" t="s">
        <v>259</v>
      </c>
      <c r="W10" s="340" t="s">
        <v>53</v>
      </c>
      <c r="X10" s="348" t="s">
        <v>54</v>
      </c>
      <c r="Y10" s="348"/>
      <c r="Z10" s="359" t="s">
        <v>55</v>
      </c>
      <c r="AA10" s="344" t="s">
        <v>197</v>
      </c>
      <c r="AB10" s="340" t="s">
        <v>53</v>
      </c>
      <c r="AC10" s="348" t="s">
        <v>54</v>
      </c>
      <c r="AD10" s="348"/>
      <c r="AE10" s="349" t="s">
        <v>55</v>
      </c>
      <c r="AF10" s="345" t="s">
        <v>197</v>
      </c>
      <c r="AG10" s="348" t="s">
        <v>259</v>
      </c>
      <c r="AH10" s="340" t="s">
        <v>53</v>
      </c>
      <c r="AI10" s="348" t="s">
        <v>54</v>
      </c>
      <c r="AJ10" s="348"/>
      <c r="AK10" s="359" t="s">
        <v>55</v>
      </c>
      <c r="AL10" s="337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  <c r="BM10" s="28"/>
      <c r="BN10" s="28"/>
      <c r="BO10" s="28"/>
      <c r="BP10" s="28"/>
      <c r="BQ10" s="28"/>
      <c r="BR10" s="28"/>
      <c r="BS10" s="28"/>
      <c r="BT10" s="28"/>
      <c r="BU10" s="28"/>
      <c r="BV10" s="28"/>
      <c r="BW10" s="28"/>
      <c r="BX10" s="28"/>
      <c r="BY10" s="28"/>
      <c r="BZ10" s="28"/>
      <c r="CA10" s="28"/>
      <c r="CB10" s="28"/>
      <c r="CC10" s="28"/>
      <c r="CD10" s="28"/>
      <c r="CE10" s="28"/>
      <c r="CF10" s="28"/>
      <c r="CG10" s="28"/>
      <c r="CH10" s="28"/>
      <c r="CI10" s="28"/>
      <c r="CJ10" s="28"/>
      <c r="CK10" s="28"/>
      <c r="CL10" s="28"/>
      <c r="CM10" s="28"/>
      <c r="CN10" s="28"/>
      <c r="CO10" s="28"/>
      <c r="CP10" s="28"/>
      <c r="CQ10" s="28"/>
      <c r="CR10" s="28"/>
      <c r="CS10" s="28"/>
      <c r="CT10" s="28"/>
      <c r="CU10" s="28"/>
      <c r="CV10" s="28"/>
      <c r="CW10" s="28"/>
      <c r="CX10" s="28"/>
      <c r="CY10" s="28"/>
      <c r="CZ10" s="28"/>
      <c r="DA10" s="28"/>
      <c r="DB10" s="28"/>
      <c r="DC10" s="28"/>
      <c r="DD10" s="28"/>
      <c r="DE10" s="28"/>
      <c r="DF10" s="28"/>
      <c r="DG10" s="28"/>
      <c r="DH10" s="28"/>
      <c r="DI10" s="28"/>
      <c r="DJ10" s="28"/>
      <c r="DK10" s="28"/>
      <c r="DL10" s="28"/>
      <c r="DM10" s="28"/>
      <c r="DN10" s="28"/>
      <c r="DO10" s="28"/>
      <c r="DP10" s="28"/>
      <c r="DQ10" s="28"/>
      <c r="DR10" s="28"/>
      <c r="DS10" s="28"/>
      <c r="DT10" s="28"/>
      <c r="DU10" s="28"/>
      <c r="DV10" s="28"/>
      <c r="DW10" s="28"/>
      <c r="DX10" s="28"/>
      <c r="DY10" s="28"/>
      <c r="DZ10" s="28"/>
      <c r="EA10" s="28"/>
      <c r="EB10" s="28"/>
      <c r="EC10" s="28"/>
    </row>
    <row r="11" spans="1:134" s="27" customFormat="1" ht="39" thickBot="1" x14ac:dyDescent="0.25">
      <c r="A11" s="339"/>
      <c r="B11" s="339"/>
      <c r="C11" s="339"/>
      <c r="D11" s="352"/>
      <c r="E11" s="343"/>
      <c r="F11" s="341"/>
      <c r="G11" s="132" t="s">
        <v>56</v>
      </c>
      <c r="H11" s="132" t="s">
        <v>57</v>
      </c>
      <c r="I11" s="350"/>
      <c r="J11" s="357"/>
      <c r="K11" s="358"/>
      <c r="L11" s="341"/>
      <c r="M11" s="132" t="s">
        <v>56</v>
      </c>
      <c r="N11" s="133" t="s">
        <v>57</v>
      </c>
      <c r="O11" s="364"/>
      <c r="P11" s="343"/>
      <c r="Q11" s="341"/>
      <c r="R11" s="243" t="s">
        <v>56</v>
      </c>
      <c r="S11" s="243" t="s">
        <v>57</v>
      </c>
      <c r="T11" s="350"/>
      <c r="U11" s="357"/>
      <c r="V11" s="358"/>
      <c r="W11" s="341"/>
      <c r="X11" s="243" t="s">
        <v>56</v>
      </c>
      <c r="Y11" s="133" t="s">
        <v>57</v>
      </c>
      <c r="Z11" s="360"/>
      <c r="AA11" s="347"/>
      <c r="AB11" s="341"/>
      <c r="AC11" s="243" t="s">
        <v>56</v>
      </c>
      <c r="AD11" s="243" t="s">
        <v>57</v>
      </c>
      <c r="AE11" s="350"/>
      <c r="AF11" s="357"/>
      <c r="AG11" s="358"/>
      <c r="AH11" s="341"/>
      <c r="AI11" s="243" t="s">
        <v>56</v>
      </c>
      <c r="AJ11" s="133" t="s">
        <v>57</v>
      </c>
      <c r="AK11" s="360"/>
      <c r="AL11" s="337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  <c r="BL11" s="28"/>
      <c r="BM11" s="28"/>
      <c r="BN11" s="28"/>
      <c r="BO11" s="28"/>
      <c r="BP11" s="28"/>
      <c r="BQ11" s="28"/>
      <c r="BR11" s="28"/>
      <c r="BS11" s="28"/>
      <c r="BT11" s="28"/>
      <c r="BU11" s="28"/>
      <c r="BV11" s="28"/>
      <c r="BW11" s="28"/>
      <c r="BX11" s="28"/>
      <c r="BY11" s="28"/>
      <c r="BZ11" s="28"/>
      <c r="CA11" s="28"/>
      <c r="CB11" s="28"/>
      <c r="CC11" s="28"/>
      <c r="CD11" s="28"/>
      <c r="CE11" s="28"/>
      <c r="CF11" s="28"/>
      <c r="CG11" s="28"/>
      <c r="CH11" s="28"/>
      <c r="CI11" s="28"/>
      <c r="CJ11" s="28"/>
      <c r="CK11" s="28"/>
      <c r="CL11" s="28"/>
      <c r="CM11" s="28"/>
      <c r="CN11" s="28"/>
      <c r="CO11" s="28"/>
      <c r="CP11" s="28"/>
      <c r="CQ11" s="28"/>
      <c r="CR11" s="28"/>
      <c r="CS11" s="28"/>
      <c r="CT11" s="28"/>
      <c r="CU11" s="28"/>
      <c r="CV11" s="28"/>
      <c r="CW11" s="28"/>
      <c r="CX11" s="28"/>
      <c r="CY11" s="28"/>
      <c r="CZ11" s="28"/>
      <c r="DA11" s="28"/>
      <c r="DB11" s="28"/>
      <c r="DC11" s="28"/>
      <c r="DD11" s="28"/>
      <c r="DE11" s="28"/>
      <c r="DF11" s="28"/>
      <c r="DG11" s="28"/>
      <c r="DH11" s="28"/>
      <c r="DI11" s="28"/>
      <c r="DJ11" s="28"/>
      <c r="DK11" s="28"/>
      <c r="DL11" s="28"/>
      <c r="DM11" s="28"/>
      <c r="DN11" s="28"/>
      <c r="DO11" s="28"/>
      <c r="DP11" s="28"/>
      <c r="DQ11" s="28"/>
      <c r="DR11" s="28"/>
      <c r="DS11" s="28"/>
      <c r="DT11" s="28"/>
      <c r="DU11" s="28"/>
      <c r="DV11" s="28"/>
      <c r="DW11" s="28"/>
      <c r="DX11" s="28"/>
      <c r="DY11" s="28"/>
      <c r="DZ11" s="28"/>
      <c r="EA11" s="28"/>
      <c r="EB11" s="28"/>
      <c r="EC11" s="28"/>
      <c r="ED11" s="28"/>
    </row>
    <row r="12" spans="1:134" s="48" customFormat="1" ht="25.5" x14ac:dyDescent="0.2">
      <c r="A12" s="134" t="s">
        <v>174</v>
      </c>
      <c r="B12" s="135"/>
      <c r="C12" s="135"/>
      <c r="D12" s="155" t="s">
        <v>90</v>
      </c>
      <c r="E12" s="136">
        <v>31953358</v>
      </c>
      <c r="F12" s="136">
        <v>31953358</v>
      </c>
      <c r="G12" s="136">
        <v>14444645</v>
      </c>
      <c r="H12" s="136">
        <v>1233700</v>
      </c>
      <c r="I12" s="136">
        <v>0</v>
      </c>
      <c r="J12" s="136">
        <v>65000</v>
      </c>
      <c r="K12" s="136">
        <v>30000</v>
      </c>
      <c r="L12" s="136">
        <v>35000</v>
      </c>
      <c r="M12" s="136">
        <v>0</v>
      </c>
      <c r="N12" s="136">
        <v>0</v>
      </c>
      <c r="O12" s="246">
        <v>30000</v>
      </c>
      <c r="P12" s="266">
        <v>0</v>
      </c>
      <c r="Q12" s="136">
        <v>0</v>
      </c>
      <c r="R12" s="136">
        <v>0</v>
      </c>
      <c r="S12" s="136">
        <v>0</v>
      </c>
      <c r="T12" s="136">
        <v>0</v>
      </c>
      <c r="U12" s="136">
        <v>0</v>
      </c>
      <c r="V12" s="136">
        <v>0</v>
      </c>
      <c r="W12" s="136">
        <v>0</v>
      </c>
      <c r="X12" s="136">
        <v>0</v>
      </c>
      <c r="Y12" s="136">
        <v>0</v>
      </c>
      <c r="Z12" s="267">
        <v>0</v>
      </c>
      <c r="AA12" s="261">
        <v>31953358</v>
      </c>
      <c r="AB12" s="136">
        <v>31953358</v>
      </c>
      <c r="AC12" s="136">
        <v>14444645</v>
      </c>
      <c r="AD12" s="136">
        <v>1233700</v>
      </c>
      <c r="AE12" s="136">
        <v>0</v>
      </c>
      <c r="AF12" s="136">
        <v>65000</v>
      </c>
      <c r="AG12" s="136">
        <v>30000</v>
      </c>
      <c r="AH12" s="136">
        <v>35000</v>
      </c>
      <c r="AI12" s="136">
        <v>0</v>
      </c>
      <c r="AJ12" s="136">
        <v>0</v>
      </c>
      <c r="AK12" s="136">
        <v>30000</v>
      </c>
      <c r="AL12" s="136">
        <v>32018358</v>
      </c>
    </row>
    <row r="13" spans="1:134" s="47" customFormat="1" ht="25.5" x14ac:dyDescent="0.2">
      <c r="A13" s="23" t="s">
        <v>175</v>
      </c>
      <c r="B13" s="24"/>
      <c r="C13" s="24"/>
      <c r="D13" s="145" t="s">
        <v>90</v>
      </c>
      <c r="E13" s="41">
        <v>31953358</v>
      </c>
      <c r="F13" s="41">
        <v>31953358</v>
      </c>
      <c r="G13" s="41">
        <v>14444645</v>
      </c>
      <c r="H13" s="41">
        <v>1233700</v>
      </c>
      <c r="I13" s="41">
        <v>0</v>
      </c>
      <c r="J13" s="41">
        <v>65000</v>
      </c>
      <c r="K13" s="41">
        <v>30000</v>
      </c>
      <c r="L13" s="41">
        <v>35000</v>
      </c>
      <c r="M13" s="41">
        <v>0</v>
      </c>
      <c r="N13" s="41">
        <v>0</v>
      </c>
      <c r="O13" s="247">
        <v>30000</v>
      </c>
      <c r="P13" s="268">
        <v>0</v>
      </c>
      <c r="Q13" s="41">
        <v>0</v>
      </c>
      <c r="R13" s="41">
        <v>0</v>
      </c>
      <c r="S13" s="41">
        <v>0</v>
      </c>
      <c r="T13" s="41">
        <v>0</v>
      </c>
      <c r="U13" s="41">
        <v>0</v>
      </c>
      <c r="V13" s="41">
        <v>0</v>
      </c>
      <c r="W13" s="41">
        <v>0</v>
      </c>
      <c r="X13" s="41">
        <v>0</v>
      </c>
      <c r="Y13" s="41">
        <v>0</v>
      </c>
      <c r="Z13" s="269">
        <v>0</v>
      </c>
      <c r="AA13" s="262">
        <v>31953358</v>
      </c>
      <c r="AB13" s="41">
        <v>31953358</v>
      </c>
      <c r="AC13" s="41">
        <v>14444645</v>
      </c>
      <c r="AD13" s="41">
        <v>1233700</v>
      </c>
      <c r="AE13" s="41">
        <v>0</v>
      </c>
      <c r="AF13" s="41">
        <v>65000</v>
      </c>
      <c r="AG13" s="41">
        <v>30000</v>
      </c>
      <c r="AH13" s="41">
        <v>35000</v>
      </c>
      <c r="AI13" s="41">
        <v>0</v>
      </c>
      <c r="AJ13" s="41">
        <v>0</v>
      </c>
      <c r="AK13" s="41">
        <v>30000</v>
      </c>
      <c r="AL13" s="41">
        <v>32018358</v>
      </c>
    </row>
    <row r="14" spans="1:134" s="35" customFormat="1" ht="16.899999999999999" customHeight="1" x14ac:dyDescent="0.2">
      <c r="A14" s="73" t="s">
        <v>176</v>
      </c>
      <c r="B14" s="58" t="s">
        <v>132</v>
      </c>
      <c r="C14" s="58" t="s">
        <v>58</v>
      </c>
      <c r="D14" s="146" t="s">
        <v>226</v>
      </c>
      <c r="E14" s="31">
        <v>20216000</v>
      </c>
      <c r="F14" s="109">
        <v>20216000</v>
      </c>
      <c r="G14" s="109">
        <v>14444645</v>
      </c>
      <c r="H14" s="109">
        <v>1183700</v>
      </c>
      <c r="I14" s="109"/>
      <c r="J14" s="105">
        <v>35000</v>
      </c>
      <c r="K14" s="109">
        <v>30000</v>
      </c>
      <c r="L14" s="109">
        <v>5000</v>
      </c>
      <c r="M14" s="109"/>
      <c r="N14" s="109"/>
      <c r="O14" s="248">
        <v>30000</v>
      </c>
      <c r="P14" s="270">
        <v>0</v>
      </c>
      <c r="Q14" s="248"/>
      <c r="R14" s="248"/>
      <c r="S14" s="248"/>
      <c r="T14" s="248"/>
      <c r="U14" s="248">
        <v>0</v>
      </c>
      <c r="V14" s="248"/>
      <c r="W14" s="248"/>
      <c r="X14" s="248"/>
      <c r="Y14" s="248"/>
      <c r="Z14" s="271"/>
      <c r="AA14" s="263">
        <v>20216000</v>
      </c>
      <c r="AB14" s="248">
        <v>20216000</v>
      </c>
      <c r="AC14" s="248">
        <v>14444645</v>
      </c>
      <c r="AD14" s="248">
        <v>1183700</v>
      </c>
      <c r="AE14" s="248">
        <v>0</v>
      </c>
      <c r="AF14" s="248">
        <v>35000</v>
      </c>
      <c r="AG14" s="248">
        <v>30000</v>
      </c>
      <c r="AH14" s="248">
        <v>5000</v>
      </c>
      <c r="AI14" s="248">
        <v>0</v>
      </c>
      <c r="AJ14" s="248">
        <v>0</v>
      </c>
      <c r="AK14" s="248">
        <v>30000</v>
      </c>
      <c r="AL14" s="90">
        <v>20251000</v>
      </c>
    </row>
    <row r="15" spans="1:134" s="35" customFormat="1" x14ac:dyDescent="0.2">
      <c r="A15" s="73" t="s">
        <v>177</v>
      </c>
      <c r="B15" s="58" t="s">
        <v>88</v>
      </c>
      <c r="C15" s="58" t="s">
        <v>72</v>
      </c>
      <c r="D15" s="147" t="s">
        <v>157</v>
      </c>
      <c r="E15" s="31">
        <v>250000</v>
      </c>
      <c r="F15" s="109">
        <v>250000</v>
      </c>
      <c r="G15" s="109"/>
      <c r="H15" s="109"/>
      <c r="I15" s="109"/>
      <c r="J15" s="105">
        <v>0</v>
      </c>
      <c r="K15" s="110"/>
      <c r="L15" s="110"/>
      <c r="M15" s="110"/>
      <c r="N15" s="110"/>
      <c r="O15" s="249"/>
      <c r="P15" s="270">
        <v>0</v>
      </c>
      <c r="Q15" s="249"/>
      <c r="R15" s="249"/>
      <c r="S15" s="249"/>
      <c r="T15" s="249"/>
      <c r="U15" s="248">
        <v>0</v>
      </c>
      <c r="V15" s="249"/>
      <c r="W15" s="249"/>
      <c r="X15" s="249"/>
      <c r="Y15" s="249"/>
      <c r="Z15" s="272"/>
      <c r="AA15" s="263">
        <v>250000</v>
      </c>
      <c r="AB15" s="248">
        <v>250000</v>
      </c>
      <c r="AC15" s="248">
        <v>0</v>
      </c>
      <c r="AD15" s="248">
        <v>0</v>
      </c>
      <c r="AE15" s="248">
        <v>0</v>
      </c>
      <c r="AF15" s="248">
        <v>0</v>
      </c>
      <c r="AG15" s="248">
        <v>0</v>
      </c>
      <c r="AH15" s="248">
        <v>0</v>
      </c>
      <c r="AI15" s="248">
        <v>0</v>
      </c>
      <c r="AJ15" s="248">
        <v>0</v>
      </c>
      <c r="AK15" s="248">
        <v>0</v>
      </c>
      <c r="AL15" s="90">
        <v>250000</v>
      </c>
    </row>
    <row r="16" spans="1:134" s="35" customFormat="1" x14ac:dyDescent="0.2">
      <c r="A16" s="73" t="s">
        <v>249</v>
      </c>
      <c r="B16" s="58" t="s">
        <v>248</v>
      </c>
      <c r="C16" s="58" t="s">
        <v>68</v>
      </c>
      <c r="D16" s="147" t="s">
        <v>139</v>
      </c>
      <c r="E16" s="31">
        <v>31000</v>
      </c>
      <c r="F16" s="109">
        <v>31000</v>
      </c>
      <c r="G16" s="109"/>
      <c r="H16" s="109"/>
      <c r="I16" s="109"/>
      <c r="J16" s="105">
        <v>0</v>
      </c>
      <c r="K16" s="110"/>
      <c r="L16" s="110"/>
      <c r="M16" s="110"/>
      <c r="N16" s="110"/>
      <c r="O16" s="249"/>
      <c r="P16" s="270">
        <v>0</v>
      </c>
      <c r="Q16" s="249"/>
      <c r="R16" s="249"/>
      <c r="S16" s="249"/>
      <c r="T16" s="249"/>
      <c r="U16" s="248">
        <v>0</v>
      </c>
      <c r="V16" s="249"/>
      <c r="W16" s="249"/>
      <c r="X16" s="249"/>
      <c r="Y16" s="249"/>
      <c r="Z16" s="272"/>
      <c r="AA16" s="263">
        <v>31000</v>
      </c>
      <c r="AB16" s="248">
        <v>31000</v>
      </c>
      <c r="AC16" s="248">
        <v>0</v>
      </c>
      <c r="AD16" s="248">
        <v>0</v>
      </c>
      <c r="AE16" s="248">
        <v>0</v>
      </c>
      <c r="AF16" s="248">
        <v>0</v>
      </c>
      <c r="AG16" s="248">
        <v>0</v>
      </c>
      <c r="AH16" s="248">
        <v>0</v>
      </c>
      <c r="AI16" s="248">
        <v>0</v>
      </c>
      <c r="AJ16" s="248">
        <v>0</v>
      </c>
      <c r="AK16" s="248">
        <v>0</v>
      </c>
      <c r="AL16" s="90">
        <v>31000</v>
      </c>
    </row>
    <row r="17" spans="1:38" s="35" customFormat="1" ht="12" customHeight="1" x14ac:dyDescent="0.2">
      <c r="A17" s="73" t="s">
        <v>178</v>
      </c>
      <c r="B17" s="58" t="s">
        <v>92</v>
      </c>
      <c r="C17" s="58" t="s">
        <v>69</v>
      </c>
      <c r="D17" s="148" t="s">
        <v>91</v>
      </c>
      <c r="E17" s="31">
        <v>7582000</v>
      </c>
      <c r="F17" s="109">
        <v>7582000</v>
      </c>
      <c r="G17" s="109"/>
      <c r="H17" s="109"/>
      <c r="I17" s="109"/>
      <c r="J17" s="105">
        <v>0</v>
      </c>
      <c r="K17" s="111"/>
      <c r="L17" s="111"/>
      <c r="M17" s="111"/>
      <c r="N17" s="111"/>
      <c r="O17" s="250"/>
      <c r="P17" s="270">
        <v>0</v>
      </c>
      <c r="Q17" s="250"/>
      <c r="R17" s="250"/>
      <c r="S17" s="250"/>
      <c r="T17" s="250"/>
      <c r="U17" s="248">
        <v>0</v>
      </c>
      <c r="V17" s="250"/>
      <c r="W17" s="250"/>
      <c r="X17" s="250"/>
      <c r="Y17" s="250"/>
      <c r="Z17" s="273"/>
      <c r="AA17" s="263">
        <v>7582000</v>
      </c>
      <c r="AB17" s="248">
        <v>7582000</v>
      </c>
      <c r="AC17" s="248">
        <v>0</v>
      </c>
      <c r="AD17" s="248">
        <v>0</v>
      </c>
      <c r="AE17" s="248">
        <v>0</v>
      </c>
      <c r="AF17" s="248">
        <v>0</v>
      </c>
      <c r="AG17" s="248">
        <v>0</v>
      </c>
      <c r="AH17" s="248">
        <v>0</v>
      </c>
      <c r="AI17" s="248">
        <v>0</v>
      </c>
      <c r="AJ17" s="248">
        <v>0</v>
      </c>
      <c r="AK17" s="248">
        <v>0</v>
      </c>
      <c r="AL17" s="90">
        <v>7582000</v>
      </c>
    </row>
    <row r="18" spans="1:38" s="39" customFormat="1" ht="13.15" customHeight="1" x14ac:dyDescent="0.2">
      <c r="A18" s="73" t="s">
        <v>179</v>
      </c>
      <c r="B18" s="58" t="s">
        <v>43</v>
      </c>
      <c r="C18" s="58" t="s">
        <v>70</v>
      </c>
      <c r="D18" s="119" t="s">
        <v>165</v>
      </c>
      <c r="E18" s="31">
        <v>2379700</v>
      </c>
      <c r="F18" s="109">
        <v>2379700</v>
      </c>
      <c r="G18" s="109"/>
      <c r="H18" s="109"/>
      <c r="I18" s="109"/>
      <c r="J18" s="105">
        <v>0</v>
      </c>
      <c r="K18" s="110"/>
      <c r="L18" s="110"/>
      <c r="M18" s="110"/>
      <c r="N18" s="110"/>
      <c r="O18" s="249"/>
      <c r="P18" s="270">
        <v>0</v>
      </c>
      <c r="Q18" s="249"/>
      <c r="R18" s="249"/>
      <c r="S18" s="249"/>
      <c r="T18" s="249"/>
      <c r="U18" s="248">
        <v>0</v>
      </c>
      <c r="V18" s="249"/>
      <c r="W18" s="249"/>
      <c r="X18" s="249"/>
      <c r="Y18" s="249"/>
      <c r="Z18" s="272"/>
      <c r="AA18" s="263">
        <v>2379700</v>
      </c>
      <c r="AB18" s="248">
        <v>2379700</v>
      </c>
      <c r="AC18" s="248">
        <v>0</v>
      </c>
      <c r="AD18" s="248">
        <v>0</v>
      </c>
      <c r="AE18" s="248">
        <v>0</v>
      </c>
      <c r="AF18" s="248">
        <v>0</v>
      </c>
      <c r="AG18" s="248">
        <v>0</v>
      </c>
      <c r="AH18" s="248">
        <v>0</v>
      </c>
      <c r="AI18" s="248">
        <v>0</v>
      </c>
      <c r="AJ18" s="248">
        <v>0</v>
      </c>
      <c r="AK18" s="248">
        <v>0</v>
      </c>
      <c r="AL18" s="90">
        <v>2379700</v>
      </c>
    </row>
    <row r="19" spans="1:38" s="35" customFormat="1" ht="39" customHeight="1" x14ac:dyDescent="0.2">
      <c r="A19" s="86" t="s">
        <v>182</v>
      </c>
      <c r="B19" s="87" t="s">
        <v>167</v>
      </c>
      <c r="C19" s="75" t="s">
        <v>60</v>
      </c>
      <c r="D19" s="119" t="s">
        <v>166</v>
      </c>
      <c r="E19" s="31">
        <v>0</v>
      </c>
      <c r="F19" s="109"/>
      <c r="G19" s="109"/>
      <c r="H19" s="109"/>
      <c r="I19" s="109"/>
      <c r="J19" s="105">
        <v>30000</v>
      </c>
      <c r="K19" s="110"/>
      <c r="L19" s="110">
        <v>30000</v>
      </c>
      <c r="M19" s="110"/>
      <c r="N19" s="110"/>
      <c r="O19" s="249"/>
      <c r="P19" s="270">
        <v>0</v>
      </c>
      <c r="Q19" s="249"/>
      <c r="R19" s="249"/>
      <c r="S19" s="249"/>
      <c r="T19" s="249"/>
      <c r="U19" s="248">
        <v>0</v>
      </c>
      <c r="V19" s="249"/>
      <c r="W19" s="249"/>
      <c r="X19" s="249"/>
      <c r="Y19" s="249"/>
      <c r="Z19" s="272"/>
      <c r="AA19" s="263">
        <v>0</v>
      </c>
      <c r="AB19" s="248">
        <v>0</v>
      </c>
      <c r="AC19" s="248">
        <v>0</v>
      </c>
      <c r="AD19" s="248">
        <v>0</v>
      </c>
      <c r="AE19" s="248">
        <v>0</v>
      </c>
      <c r="AF19" s="248">
        <v>30000</v>
      </c>
      <c r="AG19" s="248">
        <v>0</v>
      </c>
      <c r="AH19" s="248">
        <v>30000</v>
      </c>
      <c r="AI19" s="248">
        <v>0</v>
      </c>
      <c r="AJ19" s="248">
        <v>0</v>
      </c>
      <c r="AK19" s="248">
        <v>0</v>
      </c>
      <c r="AL19" s="90">
        <v>30000</v>
      </c>
    </row>
    <row r="20" spans="1:38" s="35" customFormat="1" x14ac:dyDescent="0.2">
      <c r="A20" s="73" t="s">
        <v>180</v>
      </c>
      <c r="B20" s="58" t="s">
        <v>171</v>
      </c>
      <c r="C20" s="58" t="s">
        <v>250</v>
      </c>
      <c r="D20" s="119" t="s">
        <v>173</v>
      </c>
      <c r="E20" s="31">
        <v>829000</v>
      </c>
      <c r="F20" s="109">
        <v>829000</v>
      </c>
      <c r="G20" s="109"/>
      <c r="H20" s="109"/>
      <c r="I20" s="109"/>
      <c r="J20" s="105">
        <v>0</v>
      </c>
      <c r="K20" s="110"/>
      <c r="L20" s="110"/>
      <c r="M20" s="110"/>
      <c r="N20" s="110"/>
      <c r="O20" s="249"/>
      <c r="P20" s="270">
        <v>0</v>
      </c>
      <c r="Q20" s="249"/>
      <c r="R20" s="249"/>
      <c r="S20" s="249"/>
      <c r="T20" s="249"/>
      <c r="U20" s="248">
        <v>0</v>
      </c>
      <c r="V20" s="249"/>
      <c r="W20" s="249"/>
      <c r="X20" s="249"/>
      <c r="Y20" s="249"/>
      <c r="Z20" s="272"/>
      <c r="AA20" s="263">
        <v>829000</v>
      </c>
      <c r="AB20" s="248">
        <v>829000</v>
      </c>
      <c r="AC20" s="248">
        <v>0</v>
      </c>
      <c r="AD20" s="248">
        <v>0</v>
      </c>
      <c r="AE20" s="248">
        <v>0</v>
      </c>
      <c r="AF20" s="248">
        <v>0</v>
      </c>
      <c r="AG20" s="248">
        <v>0</v>
      </c>
      <c r="AH20" s="248">
        <v>0</v>
      </c>
      <c r="AI20" s="248">
        <v>0</v>
      </c>
      <c r="AJ20" s="248">
        <v>0</v>
      </c>
      <c r="AK20" s="248">
        <v>0</v>
      </c>
      <c r="AL20" s="90">
        <v>829000</v>
      </c>
    </row>
    <row r="21" spans="1:38" s="35" customFormat="1" x14ac:dyDescent="0.2">
      <c r="A21" s="57" t="s">
        <v>181</v>
      </c>
      <c r="B21" s="69" t="s">
        <v>94</v>
      </c>
      <c r="C21" s="69" t="s">
        <v>71</v>
      </c>
      <c r="D21" s="148" t="s">
        <v>93</v>
      </c>
      <c r="E21" s="31">
        <v>55000</v>
      </c>
      <c r="F21" s="109">
        <v>55000</v>
      </c>
      <c r="G21" s="109"/>
      <c r="H21" s="109"/>
      <c r="I21" s="109"/>
      <c r="J21" s="105">
        <v>0</v>
      </c>
      <c r="K21" s="111"/>
      <c r="L21" s="111"/>
      <c r="M21" s="111"/>
      <c r="N21" s="111"/>
      <c r="O21" s="250"/>
      <c r="P21" s="270">
        <v>0</v>
      </c>
      <c r="Q21" s="250"/>
      <c r="R21" s="250"/>
      <c r="S21" s="250"/>
      <c r="T21" s="250"/>
      <c r="U21" s="248">
        <v>0</v>
      </c>
      <c r="V21" s="250"/>
      <c r="W21" s="250"/>
      <c r="X21" s="250"/>
      <c r="Y21" s="250"/>
      <c r="Z21" s="273"/>
      <c r="AA21" s="263">
        <v>55000</v>
      </c>
      <c r="AB21" s="248">
        <v>55000</v>
      </c>
      <c r="AC21" s="248">
        <v>0</v>
      </c>
      <c r="AD21" s="248">
        <v>0</v>
      </c>
      <c r="AE21" s="248">
        <v>0</v>
      </c>
      <c r="AF21" s="248">
        <v>0</v>
      </c>
      <c r="AG21" s="248">
        <v>0</v>
      </c>
      <c r="AH21" s="248">
        <v>0</v>
      </c>
      <c r="AI21" s="248">
        <v>0</v>
      </c>
      <c r="AJ21" s="248">
        <v>0</v>
      </c>
      <c r="AK21" s="248">
        <v>0</v>
      </c>
      <c r="AL21" s="90">
        <v>55000</v>
      </c>
    </row>
    <row r="22" spans="1:38" s="35" customFormat="1" x14ac:dyDescent="0.2">
      <c r="A22" s="57" t="s">
        <v>183</v>
      </c>
      <c r="B22" s="69" t="s">
        <v>184</v>
      </c>
      <c r="C22" s="69" t="s">
        <v>60</v>
      </c>
      <c r="D22" s="148" t="s">
        <v>185</v>
      </c>
      <c r="E22" s="31">
        <v>47658</v>
      </c>
      <c r="F22" s="109">
        <v>47658</v>
      </c>
      <c r="G22" s="109"/>
      <c r="H22" s="109"/>
      <c r="I22" s="109"/>
      <c r="J22" s="105">
        <v>0</v>
      </c>
      <c r="K22" s="111"/>
      <c r="L22" s="111"/>
      <c r="M22" s="111"/>
      <c r="N22" s="111"/>
      <c r="O22" s="250"/>
      <c r="P22" s="270">
        <v>0</v>
      </c>
      <c r="Q22" s="250"/>
      <c r="R22" s="250"/>
      <c r="S22" s="250"/>
      <c r="T22" s="250"/>
      <c r="U22" s="248">
        <v>0</v>
      </c>
      <c r="V22" s="250"/>
      <c r="W22" s="250"/>
      <c r="X22" s="250"/>
      <c r="Y22" s="250"/>
      <c r="Z22" s="273"/>
      <c r="AA22" s="263">
        <v>47658</v>
      </c>
      <c r="AB22" s="248">
        <v>47658</v>
      </c>
      <c r="AC22" s="248">
        <v>0</v>
      </c>
      <c r="AD22" s="248">
        <v>0</v>
      </c>
      <c r="AE22" s="248">
        <v>0</v>
      </c>
      <c r="AF22" s="248">
        <v>0</v>
      </c>
      <c r="AG22" s="248">
        <v>0</v>
      </c>
      <c r="AH22" s="248">
        <v>0</v>
      </c>
      <c r="AI22" s="248">
        <v>0</v>
      </c>
      <c r="AJ22" s="248">
        <v>0</v>
      </c>
      <c r="AK22" s="248">
        <v>0</v>
      </c>
      <c r="AL22" s="90">
        <v>47658</v>
      </c>
    </row>
    <row r="23" spans="1:38" s="35" customFormat="1" x14ac:dyDescent="0.2">
      <c r="A23" s="74" t="s">
        <v>219</v>
      </c>
      <c r="B23" s="75" t="s">
        <v>31</v>
      </c>
      <c r="C23" s="75" t="s">
        <v>121</v>
      </c>
      <c r="D23" s="147" t="s">
        <v>156</v>
      </c>
      <c r="E23" s="31">
        <v>75000</v>
      </c>
      <c r="F23" s="109">
        <v>75000</v>
      </c>
      <c r="G23" s="109"/>
      <c r="H23" s="109"/>
      <c r="I23" s="109"/>
      <c r="J23" s="105">
        <v>0</v>
      </c>
      <c r="K23" s="110"/>
      <c r="L23" s="110"/>
      <c r="M23" s="110"/>
      <c r="N23" s="110"/>
      <c r="O23" s="249"/>
      <c r="P23" s="270">
        <v>0</v>
      </c>
      <c r="Q23" s="249"/>
      <c r="R23" s="249"/>
      <c r="S23" s="249"/>
      <c r="T23" s="249"/>
      <c r="U23" s="248">
        <v>0</v>
      </c>
      <c r="V23" s="249"/>
      <c r="W23" s="249"/>
      <c r="X23" s="249"/>
      <c r="Y23" s="249"/>
      <c r="Z23" s="272"/>
      <c r="AA23" s="263">
        <v>75000</v>
      </c>
      <c r="AB23" s="248">
        <v>75000</v>
      </c>
      <c r="AC23" s="248">
        <v>0</v>
      </c>
      <c r="AD23" s="248">
        <v>0</v>
      </c>
      <c r="AE23" s="248">
        <v>0</v>
      </c>
      <c r="AF23" s="248">
        <v>0</v>
      </c>
      <c r="AG23" s="248">
        <v>0</v>
      </c>
      <c r="AH23" s="248">
        <v>0</v>
      </c>
      <c r="AI23" s="248">
        <v>0</v>
      </c>
      <c r="AJ23" s="248">
        <v>0</v>
      </c>
      <c r="AK23" s="248">
        <v>0</v>
      </c>
      <c r="AL23" s="90">
        <v>75000</v>
      </c>
    </row>
    <row r="24" spans="1:38" s="40" customFormat="1" x14ac:dyDescent="0.2">
      <c r="A24" s="74" t="s">
        <v>191</v>
      </c>
      <c r="B24" s="75" t="s">
        <v>192</v>
      </c>
      <c r="C24" s="75" t="s">
        <v>160</v>
      </c>
      <c r="D24" s="149" t="s">
        <v>193</v>
      </c>
      <c r="E24" s="31">
        <v>38000</v>
      </c>
      <c r="F24" s="109">
        <v>38000</v>
      </c>
      <c r="G24" s="109"/>
      <c r="H24" s="109"/>
      <c r="I24" s="109"/>
      <c r="J24" s="105">
        <v>0</v>
      </c>
      <c r="K24" s="110"/>
      <c r="L24" s="110"/>
      <c r="M24" s="110"/>
      <c r="N24" s="110"/>
      <c r="O24" s="249"/>
      <c r="P24" s="270">
        <v>0</v>
      </c>
      <c r="Q24" s="249"/>
      <c r="R24" s="249"/>
      <c r="S24" s="249"/>
      <c r="T24" s="249"/>
      <c r="U24" s="248">
        <v>0</v>
      </c>
      <c r="V24" s="249"/>
      <c r="W24" s="249"/>
      <c r="X24" s="249"/>
      <c r="Y24" s="249"/>
      <c r="Z24" s="272"/>
      <c r="AA24" s="263">
        <v>38000</v>
      </c>
      <c r="AB24" s="248">
        <v>38000</v>
      </c>
      <c r="AC24" s="248">
        <v>0</v>
      </c>
      <c r="AD24" s="248">
        <v>0</v>
      </c>
      <c r="AE24" s="248">
        <v>0</v>
      </c>
      <c r="AF24" s="248">
        <v>0</v>
      </c>
      <c r="AG24" s="248">
        <v>0</v>
      </c>
      <c r="AH24" s="248">
        <v>0</v>
      </c>
      <c r="AI24" s="248">
        <v>0</v>
      </c>
      <c r="AJ24" s="248">
        <v>0</v>
      </c>
      <c r="AK24" s="248">
        <v>0</v>
      </c>
      <c r="AL24" s="90">
        <v>38000</v>
      </c>
    </row>
    <row r="25" spans="1:38" s="35" customFormat="1" ht="13.5" thickBot="1" x14ac:dyDescent="0.25">
      <c r="A25" s="77" t="s">
        <v>190</v>
      </c>
      <c r="B25" s="78" t="s">
        <v>158</v>
      </c>
      <c r="C25" s="78" t="s">
        <v>160</v>
      </c>
      <c r="D25" s="156" t="s">
        <v>159</v>
      </c>
      <c r="E25" s="157">
        <v>450000</v>
      </c>
      <c r="F25" s="128">
        <v>450000</v>
      </c>
      <c r="G25" s="128"/>
      <c r="H25" s="128">
        <v>50000</v>
      </c>
      <c r="I25" s="128"/>
      <c r="J25" s="129">
        <v>0</v>
      </c>
      <c r="K25" s="107"/>
      <c r="L25" s="107"/>
      <c r="M25" s="107"/>
      <c r="N25" s="107"/>
      <c r="O25" s="251"/>
      <c r="P25" s="270">
        <v>0</v>
      </c>
      <c r="Q25" s="251"/>
      <c r="R25" s="251"/>
      <c r="S25" s="251"/>
      <c r="T25" s="251"/>
      <c r="U25" s="248">
        <v>0</v>
      </c>
      <c r="V25" s="251"/>
      <c r="W25" s="251"/>
      <c r="X25" s="251"/>
      <c r="Y25" s="251"/>
      <c r="Z25" s="274"/>
      <c r="AA25" s="263">
        <v>450000</v>
      </c>
      <c r="AB25" s="248">
        <v>450000</v>
      </c>
      <c r="AC25" s="248">
        <v>0</v>
      </c>
      <c r="AD25" s="248">
        <v>50000</v>
      </c>
      <c r="AE25" s="248">
        <v>0</v>
      </c>
      <c r="AF25" s="248">
        <v>0</v>
      </c>
      <c r="AG25" s="248">
        <v>0</v>
      </c>
      <c r="AH25" s="248">
        <v>0</v>
      </c>
      <c r="AI25" s="248">
        <v>0</v>
      </c>
      <c r="AJ25" s="248">
        <v>0</v>
      </c>
      <c r="AK25" s="248">
        <v>0</v>
      </c>
      <c r="AL25" s="90">
        <v>450000</v>
      </c>
    </row>
    <row r="26" spans="1:38" s="47" customFormat="1" x14ac:dyDescent="0.2">
      <c r="A26" s="29" t="s">
        <v>122</v>
      </c>
      <c r="B26" s="30"/>
      <c r="C26" s="30"/>
      <c r="D26" s="158" t="s">
        <v>96</v>
      </c>
      <c r="E26" s="43">
        <v>174229849</v>
      </c>
      <c r="F26" s="43">
        <v>174229849</v>
      </c>
      <c r="G26" s="43">
        <v>118973710</v>
      </c>
      <c r="H26" s="43">
        <v>17269300</v>
      </c>
      <c r="I26" s="43">
        <v>0</v>
      </c>
      <c r="J26" s="43">
        <v>11473566</v>
      </c>
      <c r="K26" s="43">
        <v>3247000</v>
      </c>
      <c r="L26" s="43">
        <v>8226566</v>
      </c>
      <c r="M26" s="43">
        <v>823720</v>
      </c>
      <c r="N26" s="43">
        <v>48260</v>
      </c>
      <c r="O26" s="252">
        <v>3247000</v>
      </c>
      <c r="P26" s="112">
        <v>0</v>
      </c>
      <c r="Q26" s="43">
        <v>0</v>
      </c>
      <c r="R26" s="43">
        <v>0</v>
      </c>
      <c r="S26" s="43">
        <v>0</v>
      </c>
      <c r="T26" s="43">
        <v>0</v>
      </c>
      <c r="U26" s="43">
        <v>-200000</v>
      </c>
      <c r="V26" s="43">
        <v>-200000</v>
      </c>
      <c r="W26" s="43">
        <v>0</v>
      </c>
      <c r="X26" s="43">
        <v>0</v>
      </c>
      <c r="Y26" s="43">
        <v>0</v>
      </c>
      <c r="Z26" s="113">
        <v>-200000</v>
      </c>
      <c r="AA26" s="264">
        <v>174229849</v>
      </c>
      <c r="AB26" s="43">
        <v>174229849</v>
      </c>
      <c r="AC26" s="43">
        <v>118973710</v>
      </c>
      <c r="AD26" s="43">
        <v>17269300</v>
      </c>
      <c r="AE26" s="43">
        <v>0</v>
      </c>
      <c r="AF26" s="43">
        <v>11273566</v>
      </c>
      <c r="AG26" s="43">
        <v>3047000</v>
      </c>
      <c r="AH26" s="43">
        <v>8226566</v>
      </c>
      <c r="AI26" s="43">
        <v>823720</v>
      </c>
      <c r="AJ26" s="43">
        <v>48260</v>
      </c>
      <c r="AK26" s="43">
        <v>3047000</v>
      </c>
      <c r="AL26" s="43">
        <v>185503415</v>
      </c>
    </row>
    <row r="27" spans="1:38" s="47" customFormat="1" x14ac:dyDescent="0.2">
      <c r="A27" s="25" t="s">
        <v>123</v>
      </c>
      <c r="B27" s="26"/>
      <c r="C27" s="26"/>
      <c r="D27" s="150" t="s">
        <v>96</v>
      </c>
      <c r="E27" s="42">
        <v>174229849</v>
      </c>
      <c r="F27" s="42">
        <v>174229849</v>
      </c>
      <c r="G27" s="42">
        <v>118973710</v>
      </c>
      <c r="H27" s="42">
        <v>17269300</v>
      </c>
      <c r="I27" s="42">
        <v>0</v>
      </c>
      <c r="J27" s="42">
        <v>11473566</v>
      </c>
      <c r="K27" s="42">
        <v>3247000</v>
      </c>
      <c r="L27" s="42">
        <v>8226566</v>
      </c>
      <c r="M27" s="42">
        <v>823720</v>
      </c>
      <c r="N27" s="42">
        <v>48260</v>
      </c>
      <c r="O27" s="253">
        <v>3247000</v>
      </c>
      <c r="P27" s="114">
        <v>0</v>
      </c>
      <c r="Q27" s="42">
        <v>0</v>
      </c>
      <c r="R27" s="42">
        <v>0</v>
      </c>
      <c r="S27" s="42">
        <v>0</v>
      </c>
      <c r="T27" s="42">
        <v>0</v>
      </c>
      <c r="U27" s="42">
        <v>-200000</v>
      </c>
      <c r="V27" s="42">
        <v>-200000</v>
      </c>
      <c r="W27" s="42">
        <v>0</v>
      </c>
      <c r="X27" s="42">
        <v>0</v>
      </c>
      <c r="Y27" s="42">
        <v>0</v>
      </c>
      <c r="Z27" s="115">
        <v>-200000</v>
      </c>
      <c r="AA27" s="265">
        <v>174229849</v>
      </c>
      <c r="AB27" s="42">
        <v>174229849</v>
      </c>
      <c r="AC27" s="42">
        <v>118973710</v>
      </c>
      <c r="AD27" s="42">
        <v>17269300</v>
      </c>
      <c r="AE27" s="42">
        <v>0</v>
      </c>
      <c r="AF27" s="42">
        <v>11273566</v>
      </c>
      <c r="AG27" s="42">
        <v>3047000</v>
      </c>
      <c r="AH27" s="42">
        <v>8226566</v>
      </c>
      <c r="AI27" s="42">
        <v>823720</v>
      </c>
      <c r="AJ27" s="42">
        <v>48260</v>
      </c>
      <c r="AK27" s="42">
        <v>3047000</v>
      </c>
      <c r="AL27" s="42">
        <v>185503415</v>
      </c>
    </row>
    <row r="28" spans="1:38" s="35" customFormat="1" ht="15.6" customHeight="1" x14ac:dyDescent="0.2">
      <c r="A28" s="59" t="s">
        <v>16</v>
      </c>
      <c r="B28" s="60" t="s">
        <v>132</v>
      </c>
      <c r="C28" s="60" t="s">
        <v>58</v>
      </c>
      <c r="D28" s="146" t="s">
        <v>226</v>
      </c>
      <c r="E28" s="31">
        <v>984154</v>
      </c>
      <c r="F28" s="109">
        <v>984154</v>
      </c>
      <c r="G28" s="109">
        <v>744544</v>
      </c>
      <c r="H28" s="109">
        <v>57400</v>
      </c>
      <c r="I28" s="109"/>
      <c r="J28" s="105">
        <v>0</v>
      </c>
      <c r="K28" s="109"/>
      <c r="L28" s="109"/>
      <c r="M28" s="109"/>
      <c r="N28" s="109"/>
      <c r="O28" s="248"/>
      <c r="P28" s="270">
        <v>0</v>
      </c>
      <c r="Q28" s="248"/>
      <c r="R28" s="248"/>
      <c r="S28" s="248"/>
      <c r="T28" s="248"/>
      <c r="U28" s="248">
        <v>0</v>
      </c>
      <c r="V28" s="248"/>
      <c r="W28" s="248"/>
      <c r="X28" s="248"/>
      <c r="Y28" s="248"/>
      <c r="Z28" s="271"/>
      <c r="AA28" s="263">
        <v>984154</v>
      </c>
      <c r="AB28" s="248">
        <v>984154</v>
      </c>
      <c r="AC28" s="248">
        <v>744544</v>
      </c>
      <c r="AD28" s="248">
        <v>57400</v>
      </c>
      <c r="AE28" s="248">
        <v>0</v>
      </c>
      <c r="AF28" s="248">
        <v>0</v>
      </c>
      <c r="AG28" s="248">
        <v>0</v>
      </c>
      <c r="AH28" s="248">
        <v>0</v>
      </c>
      <c r="AI28" s="248">
        <v>0</v>
      </c>
      <c r="AJ28" s="248">
        <v>0</v>
      </c>
      <c r="AK28" s="248">
        <v>0</v>
      </c>
      <c r="AL28" s="90">
        <v>984154</v>
      </c>
    </row>
    <row r="29" spans="1:38" s="35" customFormat="1" x14ac:dyDescent="0.2">
      <c r="A29" s="67" t="s">
        <v>133</v>
      </c>
      <c r="B29" s="68" t="s">
        <v>80</v>
      </c>
      <c r="C29" s="68" t="s">
        <v>73</v>
      </c>
      <c r="D29" s="148" t="s">
        <v>134</v>
      </c>
      <c r="E29" s="105">
        <v>38376502</v>
      </c>
      <c r="F29" s="109">
        <v>38376502</v>
      </c>
      <c r="G29" s="109">
        <v>24884497</v>
      </c>
      <c r="H29" s="109">
        <v>5158550</v>
      </c>
      <c r="I29" s="109"/>
      <c r="J29" s="105">
        <v>1624882</v>
      </c>
      <c r="K29" s="111"/>
      <c r="L29" s="111">
        <v>1624882</v>
      </c>
      <c r="M29" s="111">
        <v>70220</v>
      </c>
      <c r="N29" s="111">
        <v>3260</v>
      </c>
      <c r="O29" s="250"/>
      <c r="P29" s="270">
        <v>0</v>
      </c>
      <c r="Q29" s="250"/>
      <c r="R29" s="250"/>
      <c r="S29" s="250"/>
      <c r="T29" s="250"/>
      <c r="U29" s="248">
        <v>0</v>
      </c>
      <c r="V29" s="250"/>
      <c r="W29" s="250"/>
      <c r="X29" s="250"/>
      <c r="Y29" s="250"/>
      <c r="Z29" s="273"/>
      <c r="AA29" s="263">
        <v>38376502</v>
      </c>
      <c r="AB29" s="248">
        <v>38376502</v>
      </c>
      <c r="AC29" s="248">
        <v>24884497</v>
      </c>
      <c r="AD29" s="248">
        <v>5158550</v>
      </c>
      <c r="AE29" s="248">
        <v>0</v>
      </c>
      <c r="AF29" s="248">
        <v>1624882</v>
      </c>
      <c r="AG29" s="248">
        <v>0</v>
      </c>
      <c r="AH29" s="248">
        <v>1624882</v>
      </c>
      <c r="AI29" s="248">
        <v>70220</v>
      </c>
      <c r="AJ29" s="248">
        <v>3260</v>
      </c>
      <c r="AK29" s="248">
        <v>0</v>
      </c>
      <c r="AL29" s="90">
        <v>40001384</v>
      </c>
    </row>
    <row r="30" spans="1:38" s="35" customFormat="1" x14ac:dyDescent="0.2">
      <c r="A30" s="67" t="s">
        <v>227</v>
      </c>
      <c r="B30" s="68" t="s">
        <v>228</v>
      </c>
      <c r="C30" s="68" t="s">
        <v>74</v>
      </c>
      <c r="D30" s="148" t="s">
        <v>229</v>
      </c>
      <c r="E30" s="105">
        <v>47577503</v>
      </c>
      <c r="F30" s="109">
        <v>47577503</v>
      </c>
      <c r="G30" s="109">
        <v>24580389</v>
      </c>
      <c r="H30" s="109">
        <v>10754350</v>
      </c>
      <c r="I30" s="109"/>
      <c r="J30" s="105">
        <v>4598354</v>
      </c>
      <c r="K30" s="111"/>
      <c r="L30" s="111">
        <v>4598354</v>
      </c>
      <c r="M30" s="111">
        <v>32000</v>
      </c>
      <c r="N30" s="111"/>
      <c r="O30" s="250"/>
      <c r="P30" s="270">
        <v>0</v>
      </c>
      <c r="Q30" s="250"/>
      <c r="R30" s="250"/>
      <c r="S30" s="250"/>
      <c r="T30" s="250"/>
      <c r="U30" s="248">
        <v>0</v>
      </c>
      <c r="V30" s="250"/>
      <c r="W30" s="250"/>
      <c r="X30" s="250"/>
      <c r="Y30" s="250"/>
      <c r="Z30" s="273"/>
      <c r="AA30" s="263">
        <v>47577503</v>
      </c>
      <c r="AB30" s="248">
        <v>47577503</v>
      </c>
      <c r="AC30" s="248">
        <v>24580389</v>
      </c>
      <c r="AD30" s="248">
        <v>10754350</v>
      </c>
      <c r="AE30" s="248">
        <v>0</v>
      </c>
      <c r="AF30" s="248">
        <v>4598354</v>
      </c>
      <c r="AG30" s="248">
        <v>0</v>
      </c>
      <c r="AH30" s="248">
        <v>4598354</v>
      </c>
      <c r="AI30" s="248">
        <v>32000</v>
      </c>
      <c r="AJ30" s="248">
        <v>0</v>
      </c>
      <c r="AK30" s="248">
        <v>0</v>
      </c>
      <c r="AL30" s="90">
        <v>52175857</v>
      </c>
    </row>
    <row r="31" spans="1:38" s="35" customFormat="1" x14ac:dyDescent="0.2">
      <c r="A31" s="67" t="s">
        <v>230</v>
      </c>
      <c r="B31" s="68" t="s">
        <v>231</v>
      </c>
      <c r="C31" s="68" t="s">
        <v>74</v>
      </c>
      <c r="D31" s="148" t="s">
        <v>229</v>
      </c>
      <c r="E31" s="105">
        <v>67377500</v>
      </c>
      <c r="F31" s="109">
        <v>67377500</v>
      </c>
      <c r="G31" s="109">
        <v>55227500</v>
      </c>
      <c r="H31" s="109"/>
      <c r="I31" s="109"/>
      <c r="J31" s="105">
        <v>0</v>
      </c>
      <c r="K31" s="111"/>
      <c r="L31" s="111"/>
      <c r="M31" s="111"/>
      <c r="N31" s="111"/>
      <c r="O31" s="250"/>
      <c r="P31" s="270">
        <v>0</v>
      </c>
      <c r="Q31" s="250"/>
      <c r="R31" s="250"/>
      <c r="S31" s="250"/>
      <c r="T31" s="250"/>
      <c r="U31" s="248">
        <v>0</v>
      </c>
      <c r="V31" s="250"/>
      <c r="W31" s="250"/>
      <c r="X31" s="250"/>
      <c r="Y31" s="250"/>
      <c r="Z31" s="273"/>
      <c r="AA31" s="263">
        <v>67377500</v>
      </c>
      <c r="AB31" s="248">
        <v>67377500</v>
      </c>
      <c r="AC31" s="248">
        <v>55227500</v>
      </c>
      <c r="AD31" s="248">
        <v>0</v>
      </c>
      <c r="AE31" s="248">
        <v>0</v>
      </c>
      <c r="AF31" s="248">
        <v>0</v>
      </c>
      <c r="AG31" s="248">
        <v>0</v>
      </c>
      <c r="AH31" s="248">
        <v>0</v>
      </c>
      <c r="AI31" s="248">
        <v>0</v>
      </c>
      <c r="AJ31" s="248">
        <v>0</v>
      </c>
      <c r="AK31" s="248">
        <v>0</v>
      </c>
      <c r="AL31" s="90">
        <v>67377500</v>
      </c>
    </row>
    <row r="32" spans="1:38" s="35" customFormat="1" x14ac:dyDescent="0.2">
      <c r="A32" s="67" t="s">
        <v>232</v>
      </c>
      <c r="B32" s="68" t="s">
        <v>78</v>
      </c>
      <c r="C32" s="68" t="s">
        <v>75</v>
      </c>
      <c r="D32" s="148" t="s">
        <v>211</v>
      </c>
      <c r="E32" s="31">
        <v>9385331</v>
      </c>
      <c r="F32" s="109">
        <v>9385331</v>
      </c>
      <c r="G32" s="109">
        <v>6501958</v>
      </c>
      <c r="H32" s="109">
        <v>885100</v>
      </c>
      <c r="I32" s="109"/>
      <c r="J32" s="105">
        <v>1689730</v>
      </c>
      <c r="K32" s="111"/>
      <c r="L32" s="111">
        <v>1689730</v>
      </c>
      <c r="M32" s="111">
        <v>721500</v>
      </c>
      <c r="N32" s="111">
        <v>45000</v>
      </c>
      <c r="O32" s="250"/>
      <c r="P32" s="270">
        <v>0</v>
      </c>
      <c r="Q32" s="250"/>
      <c r="R32" s="250"/>
      <c r="S32" s="250"/>
      <c r="T32" s="250"/>
      <c r="U32" s="248">
        <v>0</v>
      </c>
      <c r="V32" s="250"/>
      <c r="W32" s="250"/>
      <c r="X32" s="250"/>
      <c r="Y32" s="250"/>
      <c r="Z32" s="273"/>
      <c r="AA32" s="263">
        <v>9385331</v>
      </c>
      <c r="AB32" s="248">
        <v>9385331</v>
      </c>
      <c r="AC32" s="248">
        <v>6501958</v>
      </c>
      <c r="AD32" s="248">
        <v>885100</v>
      </c>
      <c r="AE32" s="248">
        <v>0</v>
      </c>
      <c r="AF32" s="248">
        <v>1689730</v>
      </c>
      <c r="AG32" s="248">
        <v>0</v>
      </c>
      <c r="AH32" s="248">
        <v>1689730</v>
      </c>
      <c r="AI32" s="248">
        <v>721500</v>
      </c>
      <c r="AJ32" s="248">
        <v>45000</v>
      </c>
      <c r="AK32" s="248">
        <v>0</v>
      </c>
      <c r="AL32" s="90">
        <v>11075061</v>
      </c>
    </row>
    <row r="33" spans="1:38" s="35" customFormat="1" x14ac:dyDescent="0.2">
      <c r="A33" s="67" t="s">
        <v>241</v>
      </c>
      <c r="B33" s="68" t="s">
        <v>242</v>
      </c>
      <c r="C33" s="68" t="s">
        <v>68</v>
      </c>
      <c r="D33" s="118" t="s">
        <v>243</v>
      </c>
      <c r="E33" s="31">
        <v>1171304</v>
      </c>
      <c r="F33" s="109">
        <v>1171304</v>
      </c>
      <c r="G33" s="109">
        <v>886885</v>
      </c>
      <c r="H33" s="109">
        <v>69050</v>
      </c>
      <c r="I33" s="109"/>
      <c r="J33" s="105">
        <v>0</v>
      </c>
      <c r="K33" s="106"/>
      <c r="L33" s="106"/>
      <c r="M33" s="106"/>
      <c r="N33" s="106"/>
      <c r="O33" s="254"/>
      <c r="P33" s="270">
        <v>0</v>
      </c>
      <c r="Q33" s="254"/>
      <c r="R33" s="254"/>
      <c r="S33" s="254"/>
      <c r="T33" s="254"/>
      <c r="U33" s="248">
        <v>0</v>
      </c>
      <c r="V33" s="254"/>
      <c r="W33" s="254"/>
      <c r="X33" s="254"/>
      <c r="Y33" s="254"/>
      <c r="Z33" s="275"/>
      <c r="AA33" s="263">
        <v>1171304</v>
      </c>
      <c r="AB33" s="248">
        <v>1171304</v>
      </c>
      <c r="AC33" s="248">
        <v>886885</v>
      </c>
      <c r="AD33" s="248">
        <v>69050</v>
      </c>
      <c r="AE33" s="248">
        <v>0</v>
      </c>
      <c r="AF33" s="248">
        <v>0</v>
      </c>
      <c r="AG33" s="248">
        <v>0</v>
      </c>
      <c r="AH33" s="248">
        <v>0</v>
      </c>
      <c r="AI33" s="248">
        <v>0</v>
      </c>
      <c r="AJ33" s="248">
        <v>0</v>
      </c>
      <c r="AK33" s="248">
        <v>0</v>
      </c>
      <c r="AL33" s="90">
        <v>1171304</v>
      </c>
    </row>
    <row r="34" spans="1:38" s="35" customFormat="1" x14ac:dyDescent="0.2">
      <c r="A34" s="67" t="s">
        <v>254</v>
      </c>
      <c r="B34" s="68" t="s">
        <v>255</v>
      </c>
      <c r="C34" s="68" t="s">
        <v>68</v>
      </c>
      <c r="D34" s="118" t="s">
        <v>256</v>
      </c>
      <c r="E34" s="31">
        <v>2510412</v>
      </c>
      <c r="F34" s="109">
        <v>2510412</v>
      </c>
      <c r="G34" s="109">
        <v>1750794</v>
      </c>
      <c r="H34" s="109">
        <v>165700</v>
      </c>
      <c r="I34" s="109"/>
      <c r="J34" s="105">
        <v>0</v>
      </c>
      <c r="K34" s="106"/>
      <c r="L34" s="106"/>
      <c r="M34" s="106"/>
      <c r="N34" s="106"/>
      <c r="O34" s="254"/>
      <c r="P34" s="270">
        <v>0</v>
      </c>
      <c r="Q34" s="254"/>
      <c r="R34" s="254"/>
      <c r="S34" s="254"/>
      <c r="T34" s="254"/>
      <c r="U34" s="248">
        <v>0</v>
      </c>
      <c r="V34" s="254"/>
      <c r="W34" s="254"/>
      <c r="X34" s="254"/>
      <c r="Y34" s="254"/>
      <c r="Z34" s="275"/>
      <c r="AA34" s="263">
        <v>2510412</v>
      </c>
      <c r="AB34" s="248">
        <v>2510412</v>
      </c>
      <c r="AC34" s="248">
        <v>1750794</v>
      </c>
      <c r="AD34" s="248">
        <v>165700</v>
      </c>
      <c r="AE34" s="248">
        <v>0</v>
      </c>
      <c r="AF34" s="248">
        <v>0</v>
      </c>
      <c r="AG34" s="248">
        <v>0</v>
      </c>
      <c r="AH34" s="248">
        <v>0</v>
      </c>
      <c r="AI34" s="248">
        <v>0</v>
      </c>
      <c r="AJ34" s="248">
        <v>0</v>
      </c>
      <c r="AK34" s="248">
        <v>0</v>
      </c>
      <c r="AL34" s="90">
        <v>2510412</v>
      </c>
    </row>
    <row r="35" spans="1:38" s="35" customFormat="1" x14ac:dyDescent="0.2">
      <c r="A35" s="67" t="s">
        <v>247</v>
      </c>
      <c r="B35" s="68" t="s">
        <v>248</v>
      </c>
      <c r="C35" s="68" t="s">
        <v>68</v>
      </c>
      <c r="D35" s="118" t="s">
        <v>139</v>
      </c>
      <c r="E35" s="105">
        <v>63000</v>
      </c>
      <c r="F35" s="109">
        <v>63000</v>
      </c>
      <c r="G35" s="109"/>
      <c r="H35" s="109"/>
      <c r="I35" s="109"/>
      <c r="J35" s="105">
        <v>0</v>
      </c>
      <c r="K35" s="106"/>
      <c r="L35" s="106"/>
      <c r="M35" s="106"/>
      <c r="N35" s="106"/>
      <c r="O35" s="254"/>
      <c r="P35" s="270">
        <v>0</v>
      </c>
      <c r="Q35" s="254"/>
      <c r="R35" s="254"/>
      <c r="S35" s="254"/>
      <c r="T35" s="254"/>
      <c r="U35" s="248">
        <v>0</v>
      </c>
      <c r="V35" s="254"/>
      <c r="W35" s="254"/>
      <c r="X35" s="254"/>
      <c r="Y35" s="254"/>
      <c r="Z35" s="275"/>
      <c r="AA35" s="263">
        <v>63000</v>
      </c>
      <c r="AB35" s="248">
        <v>63000</v>
      </c>
      <c r="AC35" s="248">
        <v>0</v>
      </c>
      <c r="AD35" s="248">
        <v>0</v>
      </c>
      <c r="AE35" s="248">
        <v>0</v>
      </c>
      <c r="AF35" s="248">
        <v>0</v>
      </c>
      <c r="AG35" s="248">
        <v>0</v>
      </c>
      <c r="AH35" s="248">
        <v>0</v>
      </c>
      <c r="AI35" s="248">
        <v>0</v>
      </c>
      <c r="AJ35" s="248">
        <v>0</v>
      </c>
      <c r="AK35" s="248">
        <v>0</v>
      </c>
      <c r="AL35" s="90">
        <v>63000</v>
      </c>
    </row>
    <row r="36" spans="1:38" s="35" customFormat="1" x14ac:dyDescent="0.2">
      <c r="A36" s="67" t="s">
        <v>235</v>
      </c>
      <c r="B36" s="68" t="s">
        <v>236</v>
      </c>
      <c r="C36" s="68" t="s">
        <v>68</v>
      </c>
      <c r="D36" s="118" t="s">
        <v>237</v>
      </c>
      <c r="E36" s="105">
        <v>247156</v>
      </c>
      <c r="F36" s="109">
        <v>247156</v>
      </c>
      <c r="G36" s="109">
        <v>43231</v>
      </c>
      <c r="H36" s="109">
        <v>64000</v>
      </c>
      <c r="I36" s="109"/>
      <c r="J36" s="105">
        <v>0</v>
      </c>
      <c r="K36" s="106"/>
      <c r="L36" s="106"/>
      <c r="M36" s="106"/>
      <c r="N36" s="106"/>
      <c r="O36" s="254"/>
      <c r="P36" s="270">
        <v>0</v>
      </c>
      <c r="Q36" s="254"/>
      <c r="R36" s="254"/>
      <c r="S36" s="254"/>
      <c r="T36" s="254"/>
      <c r="U36" s="248">
        <v>0</v>
      </c>
      <c r="V36" s="254"/>
      <c r="W36" s="254"/>
      <c r="X36" s="254"/>
      <c r="Y36" s="254"/>
      <c r="Z36" s="275"/>
      <c r="AA36" s="263">
        <v>247156</v>
      </c>
      <c r="AB36" s="248">
        <v>247156</v>
      </c>
      <c r="AC36" s="248">
        <v>43231</v>
      </c>
      <c r="AD36" s="248">
        <v>64000</v>
      </c>
      <c r="AE36" s="248">
        <v>0</v>
      </c>
      <c r="AF36" s="248">
        <v>0</v>
      </c>
      <c r="AG36" s="248">
        <v>0</v>
      </c>
      <c r="AH36" s="248">
        <v>0</v>
      </c>
      <c r="AI36" s="248">
        <v>0</v>
      </c>
      <c r="AJ36" s="248">
        <v>0</v>
      </c>
      <c r="AK36" s="248">
        <v>0</v>
      </c>
      <c r="AL36" s="90">
        <v>247156</v>
      </c>
    </row>
    <row r="37" spans="1:38" s="35" customFormat="1" x14ac:dyDescent="0.2">
      <c r="A37" s="67" t="s">
        <v>238</v>
      </c>
      <c r="B37" s="68" t="s">
        <v>239</v>
      </c>
      <c r="C37" s="68" t="s">
        <v>68</v>
      </c>
      <c r="D37" s="118" t="s">
        <v>240</v>
      </c>
      <c r="E37" s="105">
        <v>1952020</v>
      </c>
      <c r="F37" s="109">
        <v>1952020</v>
      </c>
      <c r="G37" s="109">
        <v>1600000</v>
      </c>
      <c r="H37" s="109"/>
      <c r="I37" s="109"/>
      <c r="J37" s="105">
        <v>0</v>
      </c>
      <c r="K37" s="106"/>
      <c r="L37" s="106"/>
      <c r="M37" s="106"/>
      <c r="N37" s="106"/>
      <c r="O37" s="254"/>
      <c r="P37" s="270">
        <v>0</v>
      </c>
      <c r="Q37" s="254"/>
      <c r="R37" s="254"/>
      <c r="S37" s="254"/>
      <c r="T37" s="254"/>
      <c r="U37" s="248">
        <v>0</v>
      </c>
      <c r="V37" s="254"/>
      <c r="W37" s="254"/>
      <c r="X37" s="254"/>
      <c r="Y37" s="254"/>
      <c r="Z37" s="275"/>
      <c r="AA37" s="263">
        <v>1952020</v>
      </c>
      <c r="AB37" s="248">
        <v>1952020</v>
      </c>
      <c r="AC37" s="248">
        <v>1600000</v>
      </c>
      <c r="AD37" s="248">
        <v>0</v>
      </c>
      <c r="AE37" s="248">
        <v>0</v>
      </c>
      <c r="AF37" s="248">
        <v>0</v>
      </c>
      <c r="AG37" s="248">
        <v>0</v>
      </c>
      <c r="AH37" s="248">
        <v>0</v>
      </c>
      <c r="AI37" s="248">
        <v>0</v>
      </c>
      <c r="AJ37" s="248">
        <v>0</v>
      </c>
      <c r="AK37" s="248">
        <v>0</v>
      </c>
      <c r="AL37" s="90">
        <v>1952020</v>
      </c>
    </row>
    <row r="38" spans="1:38" s="35" customFormat="1" ht="25.5" hidden="1" x14ac:dyDescent="0.2">
      <c r="A38" s="67" t="s">
        <v>244</v>
      </c>
      <c r="B38" s="68" t="s">
        <v>245</v>
      </c>
      <c r="C38" s="68" t="s">
        <v>68</v>
      </c>
      <c r="D38" s="118" t="s">
        <v>246</v>
      </c>
      <c r="E38" s="31">
        <v>0</v>
      </c>
      <c r="F38" s="109"/>
      <c r="G38" s="109"/>
      <c r="H38" s="109"/>
      <c r="I38" s="109"/>
      <c r="J38" s="105">
        <v>0</v>
      </c>
      <c r="K38" s="106"/>
      <c r="L38" s="106"/>
      <c r="M38" s="106"/>
      <c r="N38" s="106"/>
      <c r="O38" s="254"/>
      <c r="P38" s="270">
        <v>0</v>
      </c>
      <c r="Q38" s="254"/>
      <c r="R38" s="254"/>
      <c r="S38" s="254"/>
      <c r="T38" s="254"/>
      <c r="U38" s="248">
        <v>0</v>
      </c>
      <c r="V38" s="254"/>
      <c r="W38" s="254"/>
      <c r="X38" s="254"/>
      <c r="Y38" s="254"/>
      <c r="Z38" s="275"/>
      <c r="AA38" s="263">
        <v>0</v>
      </c>
      <c r="AB38" s="248">
        <v>0</v>
      </c>
      <c r="AC38" s="248">
        <v>0</v>
      </c>
      <c r="AD38" s="248">
        <v>0</v>
      </c>
      <c r="AE38" s="248">
        <v>0</v>
      </c>
      <c r="AF38" s="248">
        <v>0</v>
      </c>
      <c r="AG38" s="248">
        <v>0</v>
      </c>
      <c r="AH38" s="248">
        <v>0</v>
      </c>
      <c r="AI38" s="248">
        <v>0</v>
      </c>
      <c r="AJ38" s="248">
        <v>0</v>
      </c>
      <c r="AK38" s="248">
        <v>0</v>
      </c>
      <c r="AL38" s="90">
        <v>0</v>
      </c>
    </row>
    <row r="39" spans="1:38" s="35" customFormat="1" ht="25.5" hidden="1" x14ac:dyDescent="0.2">
      <c r="A39" s="67" t="s">
        <v>285</v>
      </c>
      <c r="B39" s="68" t="s">
        <v>286</v>
      </c>
      <c r="C39" s="68" t="s">
        <v>68</v>
      </c>
      <c r="D39" s="118" t="s">
        <v>287</v>
      </c>
      <c r="E39" s="31">
        <v>0</v>
      </c>
      <c r="F39" s="109"/>
      <c r="G39" s="109"/>
      <c r="H39" s="109"/>
      <c r="I39" s="109"/>
      <c r="J39" s="105">
        <v>0</v>
      </c>
      <c r="K39" s="106"/>
      <c r="L39" s="106"/>
      <c r="M39" s="106"/>
      <c r="N39" s="106"/>
      <c r="O39" s="254"/>
      <c r="P39" s="270">
        <v>0</v>
      </c>
      <c r="Q39" s="254"/>
      <c r="R39" s="254"/>
      <c r="S39" s="254"/>
      <c r="T39" s="254"/>
      <c r="U39" s="248">
        <v>0</v>
      </c>
      <c r="V39" s="254"/>
      <c r="W39" s="254"/>
      <c r="X39" s="254"/>
      <c r="Y39" s="254"/>
      <c r="Z39" s="275"/>
      <c r="AA39" s="263">
        <v>0</v>
      </c>
      <c r="AB39" s="248">
        <v>0</v>
      </c>
      <c r="AC39" s="248">
        <v>0</v>
      </c>
      <c r="AD39" s="248">
        <v>0</v>
      </c>
      <c r="AE39" s="248">
        <v>0</v>
      </c>
      <c r="AF39" s="248">
        <v>0</v>
      </c>
      <c r="AG39" s="248">
        <v>0</v>
      </c>
      <c r="AH39" s="248">
        <v>0</v>
      </c>
      <c r="AI39" s="248">
        <v>0</v>
      </c>
      <c r="AJ39" s="248">
        <v>0</v>
      </c>
      <c r="AK39" s="248">
        <v>0</v>
      </c>
      <c r="AL39" s="90">
        <v>0</v>
      </c>
    </row>
    <row r="40" spans="1:38" s="35" customFormat="1" ht="25.5" x14ac:dyDescent="0.2">
      <c r="A40" s="67" t="s">
        <v>274</v>
      </c>
      <c r="B40" s="68" t="s">
        <v>275</v>
      </c>
      <c r="C40" s="68" t="s">
        <v>68</v>
      </c>
      <c r="D40" s="151" t="s">
        <v>278</v>
      </c>
      <c r="E40" s="31">
        <v>100000</v>
      </c>
      <c r="F40" s="130">
        <v>100000</v>
      </c>
      <c r="G40" s="130"/>
      <c r="H40" s="130"/>
      <c r="I40" s="130"/>
      <c r="J40" s="105">
        <v>0</v>
      </c>
      <c r="K40" s="152"/>
      <c r="L40" s="152"/>
      <c r="M40" s="152"/>
      <c r="N40" s="152"/>
      <c r="O40" s="255"/>
      <c r="P40" s="270">
        <v>0</v>
      </c>
      <c r="Q40" s="255"/>
      <c r="R40" s="255"/>
      <c r="S40" s="255"/>
      <c r="T40" s="255"/>
      <c r="U40" s="248">
        <v>0</v>
      </c>
      <c r="V40" s="255"/>
      <c r="W40" s="255"/>
      <c r="X40" s="255"/>
      <c r="Y40" s="255"/>
      <c r="Z40" s="276"/>
      <c r="AA40" s="263">
        <v>100000</v>
      </c>
      <c r="AB40" s="248">
        <v>100000</v>
      </c>
      <c r="AC40" s="248">
        <v>0</v>
      </c>
      <c r="AD40" s="248">
        <v>0</v>
      </c>
      <c r="AE40" s="248">
        <v>0</v>
      </c>
      <c r="AF40" s="248">
        <v>0</v>
      </c>
      <c r="AG40" s="248">
        <v>0</v>
      </c>
      <c r="AH40" s="248">
        <v>0</v>
      </c>
      <c r="AI40" s="248">
        <v>0</v>
      </c>
      <c r="AJ40" s="248">
        <v>0</v>
      </c>
      <c r="AK40" s="248">
        <v>0</v>
      </c>
      <c r="AL40" s="90">
        <v>100000</v>
      </c>
    </row>
    <row r="41" spans="1:38" s="35" customFormat="1" ht="25.5" hidden="1" x14ac:dyDescent="0.2">
      <c r="A41" s="67" t="s">
        <v>276</v>
      </c>
      <c r="B41" s="68" t="s">
        <v>277</v>
      </c>
      <c r="C41" s="68" t="s">
        <v>68</v>
      </c>
      <c r="D41" s="118" t="s">
        <v>279</v>
      </c>
      <c r="E41" s="31">
        <v>0</v>
      </c>
      <c r="F41" s="109"/>
      <c r="G41" s="109"/>
      <c r="H41" s="109"/>
      <c r="I41" s="109"/>
      <c r="J41" s="105">
        <v>0</v>
      </c>
      <c r="K41" s="106"/>
      <c r="L41" s="106"/>
      <c r="M41" s="106"/>
      <c r="N41" s="106"/>
      <c r="O41" s="254"/>
      <c r="P41" s="270">
        <v>0</v>
      </c>
      <c r="Q41" s="254"/>
      <c r="R41" s="254"/>
      <c r="S41" s="254"/>
      <c r="T41" s="254"/>
      <c r="U41" s="248">
        <v>0</v>
      </c>
      <c r="V41" s="254"/>
      <c r="W41" s="254"/>
      <c r="X41" s="254"/>
      <c r="Y41" s="254"/>
      <c r="Z41" s="275"/>
      <c r="AA41" s="263">
        <v>0</v>
      </c>
      <c r="AB41" s="248">
        <v>0</v>
      </c>
      <c r="AC41" s="248">
        <v>0</v>
      </c>
      <c r="AD41" s="248">
        <v>0</v>
      </c>
      <c r="AE41" s="248">
        <v>0</v>
      </c>
      <c r="AF41" s="248">
        <v>0</v>
      </c>
      <c r="AG41" s="248">
        <v>0</v>
      </c>
      <c r="AH41" s="248">
        <v>0</v>
      </c>
      <c r="AI41" s="248">
        <v>0</v>
      </c>
      <c r="AJ41" s="248">
        <v>0</v>
      </c>
      <c r="AK41" s="248">
        <v>0</v>
      </c>
      <c r="AL41" s="90">
        <v>0</v>
      </c>
    </row>
    <row r="42" spans="1:38" s="35" customFormat="1" x14ac:dyDescent="0.2">
      <c r="A42" s="67" t="s">
        <v>170</v>
      </c>
      <c r="B42" s="68" t="s">
        <v>149</v>
      </c>
      <c r="C42" s="68" t="s">
        <v>79</v>
      </c>
      <c r="D42" s="147" t="s">
        <v>150</v>
      </c>
      <c r="E42" s="31">
        <v>21720</v>
      </c>
      <c r="F42" s="109">
        <v>21720</v>
      </c>
      <c r="G42" s="109"/>
      <c r="H42" s="109"/>
      <c r="I42" s="109"/>
      <c r="J42" s="105">
        <v>0</v>
      </c>
      <c r="K42" s="110"/>
      <c r="L42" s="110"/>
      <c r="M42" s="110"/>
      <c r="N42" s="110"/>
      <c r="O42" s="249"/>
      <c r="P42" s="270">
        <v>0</v>
      </c>
      <c r="Q42" s="249"/>
      <c r="R42" s="249"/>
      <c r="S42" s="249"/>
      <c r="T42" s="249"/>
      <c r="U42" s="248">
        <v>0</v>
      </c>
      <c r="V42" s="249"/>
      <c r="W42" s="249"/>
      <c r="X42" s="249"/>
      <c r="Y42" s="249"/>
      <c r="Z42" s="272"/>
      <c r="AA42" s="263">
        <v>21720</v>
      </c>
      <c r="AB42" s="248">
        <v>21720</v>
      </c>
      <c r="AC42" s="248">
        <v>0</v>
      </c>
      <c r="AD42" s="248">
        <v>0</v>
      </c>
      <c r="AE42" s="248">
        <v>0</v>
      </c>
      <c r="AF42" s="248">
        <v>0</v>
      </c>
      <c r="AG42" s="248">
        <v>0</v>
      </c>
      <c r="AH42" s="248">
        <v>0</v>
      </c>
      <c r="AI42" s="248">
        <v>0</v>
      </c>
      <c r="AJ42" s="248">
        <v>0</v>
      </c>
      <c r="AK42" s="248">
        <v>0</v>
      </c>
      <c r="AL42" s="90">
        <v>21720</v>
      </c>
    </row>
    <row r="43" spans="1:38" s="35" customFormat="1" x14ac:dyDescent="0.2">
      <c r="A43" s="67" t="s">
        <v>311</v>
      </c>
      <c r="B43" s="68" t="s">
        <v>13</v>
      </c>
      <c r="C43" s="69" t="s">
        <v>137</v>
      </c>
      <c r="D43" s="119" t="s">
        <v>136</v>
      </c>
      <c r="E43" s="31">
        <v>15860</v>
      </c>
      <c r="F43" s="109">
        <v>15860</v>
      </c>
      <c r="G43" s="109">
        <v>13000</v>
      </c>
      <c r="H43" s="109"/>
      <c r="I43" s="109"/>
      <c r="J43" s="105">
        <v>0</v>
      </c>
      <c r="K43" s="110"/>
      <c r="L43" s="110"/>
      <c r="M43" s="110"/>
      <c r="N43" s="110"/>
      <c r="O43" s="249"/>
      <c r="P43" s="270">
        <v>0</v>
      </c>
      <c r="Q43" s="249"/>
      <c r="R43" s="249"/>
      <c r="S43" s="249"/>
      <c r="T43" s="249"/>
      <c r="U43" s="248">
        <v>0</v>
      </c>
      <c r="V43" s="249"/>
      <c r="W43" s="249"/>
      <c r="X43" s="249"/>
      <c r="Y43" s="249"/>
      <c r="Z43" s="272"/>
      <c r="AA43" s="263">
        <v>15860</v>
      </c>
      <c r="AB43" s="248">
        <v>15860</v>
      </c>
      <c r="AC43" s="248">
        <v>13000</v>
      </c>
      <c r="AD43" s="248">
        <v>0</v>
      </c>
      <c r="AE43" s="248">
        <v>0</v>
      </c>
      <c r="AF43" s="248">
        <v>0</v>
      </c>
      <c r="AG43" s="248">
        <v>0</v>
      </c>
      <c r="AH43" s="248">
        <v>0</v>
      </c>
      <c r="AI43" s="248">
        <v>0</v>
      </c>
      <c r="AJ43" s="248">
        <v>0</v>
      </c>
      <c r="AK43" s="248">
        <v>0</v>
      </c>
      <c r="AL43" s="90">
        <v>15860</v>
      </c>
    </row>
    <row r="44" spans="1:38" s="35" customFormat="1" ht="27" customHeight="1" x14ac:dyDescent="0.2">
      <c r="A44" s="57" t="s">
        <v>135</v>
      </c>
      <c r="B44" s="69" t="s">
        <v>104</v>
      </c>
      <c r="C44" s="69" t="s">
        <v>71</v>
      </c>
      <c r="D44" s="148" t="s">
        <v>99</v>
      </c>
      <c r="E44" s="31">
        <v>786274</v>
      </c>
      <c r="F44" s="109">
        <v>786274</v>
      </c>
      <c r="G44" s="109"/>
      <c r="H44" s="109"/>
      <c r="I44" s="109"/>
      <c r="J44" s="105">
        <v>313600</v>
      </c>
      <c r="K44" s="111"/>
      <c r="L44" s="111">
        <v>313600</v>
      </c>
      <c r="M44" s="111"/>
      <c r="N44" s="111"/>
      <c r="O44" s="250"/>
      <c r="P44" s="270">
        <v>0</v>
      </c>
      <c r="Q44" s="250"/>
      <c r="R44" s="250"/>
      <c r="S44" s="250"/>
      <c r="T44" s="250"/>
      <c r="U44" s="248">
        <v>0</v>
      </c>
      <c r="V44" s="250"/>
      <c r="W44" s="250"/>
      <c r="X44" s="250"/>
      <c r="Y44" s="250"/>
      <c r="Z44" s="273"/>
      <c r="AA44" s="263">
        <v>786274</v>
      </c>
      <c r="AB44" s="248">
        <v>786274</v>
      </c>
      <c r="AC44" s="248">
        <v>0</v>
      </c>
      <c r="AD44" s="248">
        <v>0</v>
      </c>
      <c r="AE44" s="248">
        <v>0</v>
      </c>
      <c r="AF44" s="248">
        <v>313600</v>
      </c>
      <c r="AG44" s="248">
        <v>0</v>
      </c>
      <c r="AH44" s="248">
        <v>313600</v>
      </c>
      <c r="AI44" s="248">
        <v>0</v>
      </c>
      <c r="AJ44" s="248">
        <v>0</v>
      </c>
      <c r="AK44" s="248">
        <v>0</v>
      </c>
      <c r="AL44" s="90">
        <v>1099874</v>
      </c>
    </row>
    <row r="45" spans="1:38" s="35" customFormat="1" x14ac:dyDescent="0.2">
      <c r="A45" s="57" t="s">
        <v>186</v>
      </c>
      <c r="B45" s="69" t="s">
        <v>115</v>
      </c>
      <c r="C45" s="69" t="s">
        <v>76</v>
      </c>
      <c r="D45" s="153" t="s">
        <v>114</v>
      </c>
      <c r="E45" s="31">
        <v>3661113</v>
      </c>
      <c r="F45" s="109">
        <v>3661113</v>
      </c>
      <c r="G45" s="109">
        <v>2740912</v>
      </c>
      <c r="H45" s="109">
        <v>115150</v>
      </c>
      <c r="I45" s="109"/>
      <c r="J45" s="105">
        <v>0</v>
      </c>
      <c r="K45" s="111"/>
      <c r="L45" s="111"/>
      <c r="M45" s="111"/>
      <c r="N45" s="111"/>
      <c r="O45" s="250"/>
      <c r="P45" s="270">
        <v>0</v>
      </c>
      <c r="Q45" s="250"/>
      <c r="R45" s="250"/>
      <c r="S45" s="250"/>
      <c r="T45" s="250"/>
      <c r="U45" s="248">
        <v>0</v>
      </c>
      <c r="V45" s="250"/>
      <c r="W45" s="250"/>
      <c r="X45" s="250"/>
      <c r="Y45" s="250"/>
      <c r="Z45" s="273"/>
      <c r="AA45" s="263">
        <v>3661113</v>
      </c>
      <c r="AB45" s="248">
        <v>3661113</v>
      </c>
      <c r="AC45" s="248">
        <v>2740912</v>
      </c>
      <c r="AD45" s="248">
        <v>115150</v>
      </c>
      <c r="AE45" s="248">
        <v>0</v>
      </c>
      <c r="AF45" s="248">
        <v>0</v>
      </c>
      <c r="AG45" s="248">
        <v>0</v>
      </c>
      <c r="AH45" s="248">
        <v>0</v>
      </c>
      <c r="AI45" s="248">
        <v>0</v>
      </c>
      <c r="AJ45" s="248">
        <v>0</v>
      </c>
      <c r="AK45" s="248">
        <v>0</v>
      </c>
      <c r="AL45" s="90">
        <v>3661113</v>
      </c>
    </row>
    <row r="46" spans="1:38" s="35" customFormat="1" ht="26.25" thickBot="1" x14ac:dyDescent="0.25">
      <c r="A46" s="137" t="s">
        <v>189</v>
      </c>
      <c r="B46" s="138" t="s">
        <v>187</v>
      </c>
      <c r="C46" s="138" t="s">
        <v>60</v>
      </c>
      <c r="D46" s="159" t="s">
        <v>188</v>
      </c>
      <c r="E46" s="157">
        <v>0</v>
      </c>
      <c r="F46" s="128"/>
      <c r="G46" s="128"/>
      <c r="H46" s="128"/>
      <c r="I46" s="128"/>
      <c r="J46" s="129">
        <v>3247000</v>
      </c>
      <c r="K46" s="107">
        <v>3247000</v>
      </c>
      <c r="L46" s="107"/>
      <c r="M46" s="107"/>
      <c r="N46" s="107"/>
      <c r="O46" s="251">
        <v>3247000</v>
      </c>
      <c r="P46" s="270">
        <v>0</v>
      </c>
      <c r="Q46" s="251"/>
      <c r="R46" s="251"/>
      <c r="S46" s="251"/>
      <c r="T46" s="251"/>
      <c r="U46" s="248">
        <v>-200000</v>
      </c>
      <c r="V46" s="251">
        <v>-200000</v>
      </c>
      <c r="W46" s="251"/>
      <c r="X46" s="251"/>
      <c r="Y46" s="251"/>
      <c r="Z46" s="274">
        <v>-200000</v>
      </c>
      <c r="AA46" s="263">
        <v>0</v>
      </c>
      <c r="AB46" s="248">
        <v>0</v>
      </c>
      <c r="AC46" s="248">
        <v>0</v>
      </c>
      <c r="AD46" s="248">
        <v>0</v>
      </c>
      <c r="AE46" s="248">
        <v>0</v>
      </c>
      <c r="AF46" s="248">
        <v>3047000</v>
      </c>
      <c r="AG46" s="248">
        <v>3047000</v>
      </c>
      <c r="AH46" s="248">
        <v>0</v>
      </c>
      <c r="AI46" s="248">
        <v>0</v>
      </c>
      <c r="AJ46" s="248">
        <v>0</v>
      </c>
      <c r="AK46" s="248">
        <v>3047000</v>
      </c>
      <c r="AL46" s="90">
        <v>3047000</v>
      </c>
    </row>
    <row r="47" spans="1:38" s="47" customFormat="1" x14ac:dyDescent="0.2">
      <c r="A47" s="29" t="s">
        <v>124</v>
      </c>
      <c r="B47" s="30"/>
      <c r="C47" s="30"/>
      <c r="D47" s="155" t="s">
        <v>105</v>
      </c>
      <c r="E47" s="43">
        <v>23264734</v>
      </c>
      <c r="F47" s="43">
        <v>23264734</v>
      </c>
      <c r="G47" s="43">
        <v>15209240</v>
      </c>
      <c r="H47" s="43">
        <v>526700</v>
      </c>
      <c r="I47" s="43">
        <v>0</v>
      </c>
      <c r="J47" s="43">
        <v>127121</v>
      </c>
      <c r="K47" s="43">
        <v>0</v>
      </c>
      <c r="L47" s="43">
        <v>127121</v>
      </c>
      <c r="M47" s="43">
        <v>12744</v>
      </c>
      <c r="N47" s="43">
        <v>0</v>
      </c>
      <c r="O47" s="252">
        <v>0</v>
      </c>
      <c r="P47" s="112">
        <v>0</v>
      </c>
      <c r="Q47" s="43">
        <v>0</v>
      </c>
      <c r="R47" s="43">
        <v>0</v>
      </c>
      <c r="S47" s="43">
        <v>0</v>
      </c>
      <c r="T47" s="43">
        <v>0</v>
      </c>
      <c r="U47" s="43">
        <v>0</v>
      </c>
      <c r="V47" s="43">
        <v>0</v>
      </c>
      <c r="W47" s="43">
        <v>0</v>
      </c>
      <c r="X47" s="43">
        <v>0</v>
      </c>
      <c r="Y47" s="43">
        <v>0</v>
      </c>
      <c r="Z47" s="113">
        <v>0</v>
      </c>
      <c r="AA47" s="264">
        <v>23264734</v>
      </c>
      <c r="AB47" s="43">
        <v>23264734</v>
      </c>
      <c r="AC47" s="43">
        <v>15209240</v>
      </c>
      <c r="AD47" s="43">
        <v>526700</v>
      </c>
      <c r="AE47" s="43">
        <v>0</v>
      </c>
      <c r="AF47" s="43">
        <v>127121</v>
      </c>
      <c r="AG47" s="43">
        <v>0</v>
      </c>
      <c r="AH47" s="43">
        <v>127121</v>
      </c>
      <c r="AI47" s="43">
        <v>12744</v>
      </c>
      <c r="AJ47" s="43">
        <v>0</v>
      </c>
      <c r="AK47" s="43">
        <v>0</v>
      </c>
      <c r="AL47" s="43">
        <v>23391855</v>
      </c>
    </row>
    <row r="48" spans="1:38" s="47" customFormat="1" x14ac:dyDescent="0.2">
      <c r="A48" s="25" t="s">
        <v>125</v>
      </c>
      <c r="B48" s="26"/>
      <c r="C48" s="26"/>
      <c r="D48" s="145" t="s">
        <v>106</v>
      </c>
      <c r="E48" s="42">
        <v>23264734</v>
      </c>
      <c r="F48" s="42">
        <v>23264734</v>
      </c>
      <c r="G48" s="42">
        <v>15209240</v>
      </c>
      <c r="H48" s="42">
        <v>526700</v>
      </c>
      <c r="I48" s="42">
        <v>0</v>
      </c>
      <c r="J48" s="42">
        <v>127121</v>
      </c>
      <c r="K48" s="42">
        <v>0</v>
      </c>
      <c r="L48" s="42">
        <v>127121</v>
      </c>
      <c r="M48" s="42">
        <v>12744</v>
      </c>
      <c r="N48" s="42">
        <v>0</v>
      </c>
      <c r="O48" s="253">
        <v>0</v>
      </c>
      <c r="P48" s="114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115">
        <v>0</v>
      </c>
      <c r="AA48" s="265">
        <v>23264734</v>
      </c>
      <c r="AB48" s="42">
        <v>23264734</v>
      </c>
      <c r="AC48" s="42">
        <v>15209240</v>
      </c>
      <c r="AD48" s="42">
        <v>526700</v>
      </c>
      <c r="AE48" s="42">
        <v>0</v>
      </c>
      <c r="AF48" s="42">
        <v>127121</v>
      </c>
      <c r="AG48" s="42">
        <v>0</v>
      </c>
      <c r="AH48" s="42">
        <v>127121</v>
      </c>
      <c r="AI48" s="42">
        <v>12744</v>
      </c>
      <c r="AJ48" s="42">
        <v>0</v>
      </c>
      <c r="AK48" s="42">
        <v>0</v>
      </c>
      <c r="AL48" s="42">
        <v>23391855</v>
      </c>
    </row>
    <row r="49" spans="1:38" s="35" customFormat="1" ht="20.45" customHeight="1" x14ac:dyDescent="0.2">
      <c r="A49" s="73" t="s">
        <v>15</v>
      </c>
      <c r="B49" s="58" t="s">
        <v>132</v>
      </c>
      <c r="C49" s="58" t="s">
        <v>58</v>
      </c>
      <c r="D49" s="146" t="s">
        <v>226</v>
      </c>
      <c r="E49" s="31">
        <v>8160000</v>
      </c>
      <c r="F49" s="109">
        <v>8160000</v>
      </c>
      <c r="G49" s="109">
        <v>6182750</v>
      </c>
      <c r="H49" s="109">
        <v>316600</v>
      </c>
      <c r="I49" s="109"/>
      <c r="J49" s="105">
        <v>0</v>
      </c>
      <c r="K49" s="109"/>
      <c r="L49" s="109"/>
      <c r="M49" s="109"/>
      <c r="N49" s="109"/>
      <c r="O49" s="248"/>
      <c r="P49" s="270">
        <v>0</v>
      </c>
      <c r="Q49" s="248"/>
      <c r="R49" s="248"/>
      <c r="S49" s="248"/>
      <c r="T49" s="248"/>
      <c r="U49" s="248">
        <v>0</v>
      </c>
      <c r="V49" s="248"/>
      <c r="W49" s="248"/>
      <c r="X49" s="248"/>
      <c r="Y49" s="248"/>
      <c r="Z49" s="271"/>
      <c r="AA49" s="263">
        <v>8160000</v>
      </c>
      <c r="AB49" s="248">
        <v>8160000</v>
      </c>
      <c r="AC49" s="248">
        <v>6182750</v>
      </c>
      <c r="AD49" s="248">
        <v>316600</v>
      </c>
      <c r="AE49" s="248">
        <v>0</v>
      </c>
      <c r="AF49" s="248">
        <v>0</v>
      </c>
      <c r="AG49" s="248">
        <v>0</v>
      </c>
      <c r="AH49" s="248">
        <v>0</v>
      </c>
      <c r="AI49" s="248">
        <v>0</v>
      </c>
      <c r="AJ49" s="248">
        <v>0</v>
      </c>
      <c r="AK49" s="248">
        <v>0</v>
      </c>
      <c r="AL49" s="90">
        <v>8160000</v>
      </c>
    </row>
    <row r="50" spans="1:38" s="35" customFormat="1" x14ac:dyDescent="0.2">
      <c r="A50" s="73" t="s">
        <v>161</v>
      </c>
      <c r="B50" s="58" t="s">
        <v>88</v>
      </c>
      <c r="C50" s="58" t="s">
        <v>72</v>
      </c>
      <c r="D50" s="147" t="s">
        <v>157</v>
      </c>
      <c r="E50" s="31">
        <v>60000</v>
      </c>
      <c r="F50" s="109">
        <v>60000</v>
      </c>
      <c r="G50" s="109"/>
      <c r="H50" s="109"/>
      <c r="I50" s="109"/>
      <c r="J50" s="105">
        <v>0</v>
      </c>
      <c r="K50" s="110"/>
      <c r="L50" s="110"/>
      <c r="M50" s="110"/>
      <c r="N50" s="110"/>
      <c r="O50" s="249"/>
      <c r="P50" s="270">
        <v>0</v>
      </c>
      <c r="Q50" s="249"/>
      <c r="R50" s="249"/>
      <c r="S50" s="249"/>
      <c r="T50" s="249"/>
      <c r="U50" s="248">
        <v>0</v>
      </c>
      <c r="V50" s="249"/>
      <c r="W50" s="249"/>
      <c r="X50" s="249"/>
      <c r="Y50" s="249"/>
      <c r="Z50" s="272"/>
      <c r="AA50" s="263">
        <v>60000</v>
      </c>
      <c r="AB50" s="248">
        <v>60000</v>
      </c>
      <c r="AC50" s="248">
        <v>0</v>
      </c>
      <c r="AD50" s="248">
        <v>0</v>
      </c>
      <c r="AE50" s="248">
        <v>0</v>
      </c>
      <c r="AF50" s="248">
        <v>0</v>
      </c>
      <c r="AG50" s="248">
        <v>0</v>
      </c>
      <c r="AH50" s="248">
        <v>0</v>
      </c>
      <c r="AI50" s="248">
        <v>0</v>
      </c>
      <c r="AJ50" s="248">
        <v>0</v>
      </c>
      <c r="AK50" s="248">
        <v>0</v>
      </c>
      <c r="AL50" s="90">
        <v>60000</v>
      </c>
    </row>
    <row r="51" spans="1:38" s="35" customFormat="1" x14ac:dyDescent="0.2">
      <c r="A51" s="57" t="s">
        <v>0</v>
      </c>
      <c r="B51" s="69" t="s">
        <v>109</v>
      </c>
      <c r="C51" s="81">
        <v>1030</v>
      </c>
      <c r="D51" s="119" t="s">
        <v>1</v>
      </c>
      <c r="E51" s="31">
        <v>140000</v>
      </c>
      <c r="F51" s="109">
        <v>140000</v>
      </c>
      <c r="G51" s="109"/>
      <c r="H51" s="109"/>
      <c r="I51" s="109"/>
      <c r="J51" s="105">
        <v>0</v>
      </c>
      <c r="K51" s="110"/>
      <c r="L51" s="110"/>
      <c r="M51" s="110"/>
      <c r="N51" s="110"/>
      <c r="O51" s="249"/>
      <c r="P51" s="270">
        <v>0</v>
      </c>
      <c r="Q51" s="249"/>
      <c r="R51" s="249"/>
      <c r="S51" s="249"/>
      <c r="T51" s="249"/>
      <c r="U51" s="248">
        <v>0</v>
      </c>
      <c r="V51" s="249"/>
      <c r="W51" s="249"/>
      <c r="X51" s="249"/>
      <c r="Y51" s="249"/>
      <c r="Z51" s="272"/>
      <c r="AA51" s="263">
        <v>140000</v>
      </c>
      <c r="AB51" s="248">
        <v>140000</v>
      </c>
      <c r="AC51" s="248">
        <v>0</v>
      </c>
      <c r="AD51" s="248">
        <v>0</v>
      </c>
      <c r="AE51" s="248">
        <v>0</v>
      </c>
      <c r="AF51" s="248">
        <v>0</v>
      </c>
      <c r="AG51" s="248">
        <v>0</v>
      </c>
      <c r="AH51" s="248">
        <v>0</v>
      </c>
      <c r="AI51" s="248">
        <v>0</v>
      </c>
      <c r="AJ51" s="248">
        <v>0</v>
      </c>
      <c r="AK51" s="248">
        <v>0</v>
      </c>
      <c r="AL51" s="90">
        <v>140000</v>
      </c>
    </row>
    <row r="52" spans="1:38" s="35" customFormat="1" x14ac:dyDescent="0.2">
      <c r="A52" s="57" t="s">
        <v>2</v>
      </c>
      <c r="B52" s="69" t="s">
        <v>3</v>
      </c>
      <c r="C52" s="81" t="s">
        <v>78</v>
      </c>
      <c r="D52" s="148" t="s">
        <v>204</v>
      </c>
      <c r="E52" s="31">
        <v>50000</v>
      </c>
      <c r="F52" s="109">
        <v>50000</v>
      </c>
      <c r="G52" s="109"/>
      <c r="H52" s="109"/>
      <c r="I52" s="109"/>
      <c r="J52" s="105">
        <v>0</v>
      </c>
      <c r="K52" s="111"/>
      <c r="L52" s="111"/>
      <c r="M52" s="111"/>
      <c r="N52" s="111"/>
      <c r="O52" s="250"/>
      <c r="P52" s="270">
        <v>0</v>
      </c>
      <c r="Q52" s="250"/>
      <c r="R52" s="250"/>
      <c r="S52" s="250"/>
      <c r="T52" s="250"/>
      <c r="U52" s="248">
        <v>0</v>
      </c>
      <c r="V52" s="250"/>
      <c r="W52" s="250"/>
      <c r="X52" s="250"/>
      <c r="Y52" s="250"/>
      <c r="Z52" s="273"/>
      <c r="AA52" s="263">
        <v>50000</v>
      </c>
      <c r="AB52" s="248">
        <v>50000</v>
      </c>
      <c r="AC52" s="248">
        <v>0</v>
      </c>
      <c r="AD52" s="248">
        <v>0</v>
      </c>
      <c r="AE52" s="248">
        <v>0</v>
      </c>
      <c r="AF52" s="248">
        <v>0</v>
      </c>
      <c r="AG52" s="248">
        <v>0</v>
      </c>
      <c r="AH52" s="248">
        <v>0</v>
      </c>
      <c r="AI52" s="248">
        <v>0</v>
      </c>
      <c r="AJ52" s="248">
        <v>0</v>
      </c>
      <c r="AK52" s="248">
        <v>0</v>
      </c>
      <c r="AL52" s="90">
        <v>50000</v>
      </c>
    </row>
    <row r="53" spans="1:38" s="35" customFormat="1" x14ac:dyDescent="0.2">
      <c r="A53" s="57" t="s">
        <v>4</v>
      </c>
      <c r="B53" s="69" t="s">
        <v>110</v>
      </c>
      <c r="C53" s="81" t="s">
        <v>78</v>
      </c>
      <c r="D53" s="148" t="s">
        <v>66</v>
      </c>
      <c r="E53" s="31">
        <v>705300</v>
      </c>
      <c r="F53" s="109">
        <v>705300</v>
      </c>
      <c r="G53" s="109"/>
      <c r="H53" s="109"/>
      <c r="I53" s="109"/>
      <c r="J53" s="105">
        <v>0</v>
      </c>
      <c r="K53" s="111"/>
      <c r="L53" s="111"/>
      <c r="M53" s="111"/>
      <c r="N53" s="111"/>
      <c r="O53" s="250"/>
      <c r="P53" s="270">
        <v>0</v>
      </c>
      <c r="Q53" s="250"/>
      <c r="R53" s="250"/>
      <c r="S53" s="250"/>
      <c r="T53" s="250"/>
      <c r="U53" s="248">
        <v>0</v>
      </c>
      <c r="V53" s="250"/>
      <c r="W53" s="250"/>
      <c r="X53" s="250"/>
      <c r="Y53" s="250"/>
      <c r="Z53" s="273"/>
      <c r="AA53" s="263">
        <v>705300</v>
      </c>
      <c r="AB53" s="248">
        <v>705300</v>
      </c>
      <c r="AC53" s="248">
        <v>0</v>
      </c>
      <c r="AD53" s="248">
        <v>0</v>
      </c>
      <c r="AE53" s="248">
        <v>0</v>
      </c>
      <c r="AF53" s="248">
        <v>0</v>
      </c>
      <c r="AG53" s="248">
        <v>0</v>
      </c>
      <c r="AH53" s="248">
        <v>0</v>
      </c>
      <c r="AI53" s="248">
        <v>0</v>
      </c>
      <c r="AJ53" s="248">
        <v>0</v>
      </c>
      <c r="AK53" s="248">
        <v>0</v>
      </c>
      <c r="AL53" s="90">
        <v>705300</v>
      </c>
    </row>
    <row r="54" spans="1:38" s="35" customFormat="1" ht="16.5" customHeight="1" x14ac:dyDescent="0.2">
      <c r="A54" s="57" t="s">
        <v>5</v>
      </c>
      <c r="B54" s="69" t="s">
        <v>107</v>
      </c>
      <c r="C54" s="69" t="s">
        <v>78</v>
      </c>
      <c r="D54" s="119" t="s">
        <v>120</v>
      </c>
      <c r="E54" s="31">
        <v>91100</v>
      </c>
      <c r="F54" s="109">
        <v>91100</v>
      </c>
      <c r="G54" s="109"/>
      <c r="H54" s="109"/>
      <c r="I54" s="109"/>
      <c r="J54" s="105">
        <v>0</v>
      </c>
      <c r="K54" s="110"/>
      <c r="L54" s="110"/>
      <c r="M54" s="110"/>
      <c r="N54" s="110"/>
      <c r="O54" s="249"/>
      <c r="P54" s="270">
        <v>0</v>
      </c>
      <c r="Q54" s="249"/>
      <c r="R54" s="249"/>
      <c r="S54" s="249"/>
      <c r="T54" s="249"/>
      <c r="U54" s="248">
        <v>0</v>
      </c>
      <c r="V54" s="249"/>
      <c r="W54" s="249"/>
      <c r="X54" s="249"/>
      <c r="Y54" s="249"/>
      <c r="Z54" s="272"/>
      <c r="AA54" s="263">
        <v>91100</v>
      </c>
      <c r="AB54" s="248">
        <v>91100</v>
      </c>
      <c r="AC54" s="248">
        <v>0</v>
      </c>
      <c r="AD54" s="248">
        <v>0</v>
      </c>
      <c r="AE54" s="248">
        <v>0</v>
      </c>
      <c r="AF54" s="248">
        <v>0</v>
      </c>
      <c r="AG54" s="248">
        <v>0</v>
      </c>
      <c r="AH54" s="248">
        <v>0</v>
      </c>
      <c r="AI54" s="248">
        <v>0</v>
      </c>
      <c r="AJ54" s="248">
        <v>0</v>
      </c>
      <c r="AK54" s="248">
        <v>0</v>
      </c>
      <c r="AL54" s="90">
        <v>91100</v>
      </c>
    </row>
    <row r="55" spans="1:38" s="35" customFormat="1" x14ac:dyDescent="0.2">
      <c r="A55" s="57" t="s">
        <v>148</v>
      </c>
      <c r="B55" s="69" t="s">
        <v>149</v>
      </c>
      <c r="C55" s="69" t="s">
        <v>79</v>
      </c>
      <c r="D55" s="147" t="s">
        <v>150</v>
      </c>
      <c r="E55" s="31">
        <v>1461855</v>
      </c>
      <c r="F55" s="109">
        <v>1461855</v>
      </c>
      <c r="G55" s="109"/>
      <c r="H55" s="109"/>
      <c r="I55" s="109"/>
      <c r="J55" s="105">
        <v>0</v>
      </c>
      <c r="K55" s="110"/>
      <c r="L55" s="110"/>
      <c r="M55" s="110"/>
      <c r="N55" s="110"/>
      <c r="O55" s="249"/>
      <c r="P55" s="270">
        <v>0</v>
      </c>
      <c r="Q55" s="249"/>
      <c r="R55" s="249"/>
      <c r="S55" s="249"/>
      <c r="T55" s="249"/>
      <c r="U55" s="248">
        <v>0</v>
      </c>
      <c r="V55" s="249"/>
      <c r="W55" s="249"/>
      <c r="X55" s="249"/>
      <c r="Y55" s="249"/>
      <c r="Z55" s="272"/>
      <c r="AA55" s="263">
        <v>1461855</v>
      </c>
      <c r="AB55" s="248">
        <v>1461855</v>
      </c>
      <c r="AC55" s="248">
        <v>0</v>
      </c>
      <c r="AD55" s="248">
        <v>0</v>
      </c>
      <c r="AE55" s="248">
        <v>0</v>
      </c>
      <c r="AF55" s="248">
        <v>0</v>
      </c>
      <c r="AG55" s="248">
        <v>0</v>
      </c>
      <c r="AH55" s="248">
        <v>0</v>
      </c>
      <c r="AI55" s="248">
        <v>0</v>
      </c>
      <c r="AJ55" s="248">
        <v>0</v>
      </c>
      <c r="AK55" s="248">
        <v>0</v>
      </c>
      <c r="AL55" s="90">
        <v>1461855</v>
      </c>
    </row>
    <row r="56" spans="1:38" s="35" customFormat="1" x14ac:dyDescent="0.2">
      <c r="A56" s="57" t="s">
        <v>6</v>
      </c>
      <c r="B56" s="69" t="s">
        <v>108</v>
      </c>
      <c r="C56" s="69" t="s">
        <v>77</v>
      </c>
      <c r="D56" s="147" t="s">
        <v>140</v>
      </c>
      <c r="E56" s="31">
        <v>28100</v>
      </c>
      <c r="F56" s="109">
        <v>28100</v>
      </c>
      <c r="G56" s="109"/>
      <c r="H56" s="109"/>
      <c r="I56" s="109"/>
      <c r="J56" s="105">
        <v>0</v>
      </c>
      <c r="K56" s="110"/>
      <c r="L56" s="110"/>
      <c r="M56" s="110"/>
      <c r="N56" s="110"/>
      <c r="O56" s="249"/>
      <c r="P56" s="270">
        <v>0</v>
      </c>
      <c r="Q56" s="249"/>
      <c r="R56" s="249"/>
      <c r="S56" s="249"/>
      <c r="T56" s="249"/>
      <c r="U56" s="248">
        <v>0</v>
      </c>
      <c r="V56" s="249"/>
      <c r="W56" s="249"/>
      <c r="X56" s="249"/>
      <c r="Y56" s="249"/>
      <c r="Z56" s="272"/>
      <c r="AA56" s="263">
        <v>28100</v>
      </c>
      <c r="AB56" s="248">
        <v>28100</v>
      </c>
      <c r="AC56" s="248">
        <v>0</v>
      </c>
      <c r="AD56" s="248">
        <v>0</v>
      </c>
      <c r="AE56" s="248">
        <v>0</v>
      </c>
      <c r="AF56" s="248">
        <v>0</v>
      </c>
      <c r="AG56" s="248">
        <v>0</v>
      </c>
      <c r="AH56" s="248">
        <v>0</v>
      </c>
      <c r="AI56" s="248">
        <v>0</v>
      </c>
      <c r="AJ56" s="248">
        <v>0</v>
      </c>
      <c r="AK56" s="248">
        <v>0</v>
      </c>
      <c r="AL56" s="90">
        <v>28100</v>
      </c>
    </row>
    <row r="57" spans="1:38" s="35" customFormat="1" x14ac:dyDescent="0.2">
      <c r="A57" s="57" t="s">
        <v>8</v>
      </c>
      <c r="B57" s="69" t="s">
        <v>7</v>
      </c>
      <c r="C57" s="81" t="s">
        <v>71</v>
      </c>
      <c r="D57" s="148" t="s">
        <v>111</v>
      </c>
      <c r="E57" s="31">
        <v>3100</v>
      </c>
      <c r="F57" s="109">
        <v>3100</v>
      </c>
      <c r="G57" s="109"/>
      <c r="H57" s="109"/>
      <c r="I57" s="109"/>
      <c r="J57" s="105">
        <v>0</v>
      </c>
      <c r="K57" s="111"/>
      <c r="L57" s="111"/>
      <c r="M57" s="111"/>
      <c r="N57" s="111"/>
      <c r="O57" s="250"/>
      <c r="P57" s="270">
        <v>0</v>
      </c>
      <c r="Q57" s="250"/>
      <c r="R57" s="250"/>
      <c r="S57" s="250"/>
      <c r="T57" s="250"/>
      <c r="U57" s="248">
        <v>0</v>
      </c>
      <c r="V57" s="250"/>
      <c r="W57" s="250"/>
      <c r="X57" s="250"/>
      <c r="Y57" s="250"/>
      <c r="Z57" s="273"/>
      <c r="AA57" s="263">
        <v>3100</v>
      </c>
      <c r="AB57" s="248">
        <v>3100</v>
      </c>
      <c r="AC57" s="248">
        <v>0</v>
      </c>
      <c r="AD57" s="248">
        <v>0</v>
      </c>
      <c r="AE57" s="248">
        <v>0</v>
      </c>
      <c r="AF57" s="248">
        <v>0</v>
      </c>
      <c r="AG57" s="248">
        <v>0</v>
      </c>
      <c r="AH57" s="248">
        <v>0</v>
      </c>
      <c r="AI57" s="248">
        <v>0</v>
      </c>
      <c r="AJ57" s="248">
        <v>0</v>
      </c>
      <c r="AK57" s="248">
        <v>0</v>
      </c>
      <c r="AL57" s="90">
        <v>3100</v>
      </c>
    </row>
    <row r="58" spans="1:38" s="35" customFormat="1" x14ac:dyDescent="0.2">
      <c r="A58" s="57" t="s">
        <v>9</v>
      </c>
      <c r="B58" s="69" t="s">
        <v>10</v>
      </c>
      <c r="C58" s="81" t="s">
        <v>71</v>
      </c>
      <c r="D58" s="148" t="s">
        <v>112</v>
      </c>
      <c r="E58" s="31">
        <v>10400</v>
      </c>
      <c r="F58" s="109">
        <v>10400</v>
      </c>
      <c r="G58" s="109"/>
      <c r="H58" s="109"/>
      <c r="I58" s="109"/>
      <c r="J58" s="105">
        <v>0</v>
      </c>
      <c r="K58" s="111"/>
      <c r="L58" s="111"/>
      <c r="M58" s="111"/>
      <c r="N58" s="111"/>
      <c r="O58" s="250"/>
      <c r="P58" s="270">
        <v>0</v>
      </c>
      <c r="Q58" s="250"/>
      <c r="R58" s="250"/>
      <c r="S58" s="250"/>
      <c r="T58" s="250"/>
      <c r="U58" s="248">
        <v>0</v>
      </c>
      <c r="V58" s="250"/>
      <c r="W58" s="250"/>
      <c r="X58" s="250"/>
      <c r="Y58" s="250"/>
      <c r="Z58" s="273"/>
      <c r="AA58" s="263">
        <v>10400</v>
      </c>
      <c r="AB58" s="248">
        <v>10400</v>
      </c>
      <c r="AC58" s="248">
        <v>0</v>
      </c>
      <c r="AD58" s="248">
        <v>0</v>
      </c>
      <c r="AE58" s="248">
        <v>0</v>
      </c>
      <c r="AF58" s="248">
        <v>0</v>
      </c>
      <c r="AG58" s="248">
        <v>0</v>
      </c>
      <c r="AH58" s="248">
        <v>0</v>
      </c>
      <c r="AI58" s="248">
        <v>0</v>
      </c>
      <c r="AJ58" s="248">
        <v>0</v>
      </c>
      <c r="AK58" s="248">
        <v>0</v>
      </c>
      <c r="AL58" s="90">
        <v>10400</v>
      </c>
    </row>
    <row r="59" spans="1:38" s="35" customFormat="1" x14ac:dyDescent="0.2">
      <c r="A59" s="67" t="s">
        <v>268</v>
      </c>
      <c r="B59" s="68" t="s">
        <v>269</v>
      </c>
      <c r="C59" s="82" t="s">
        <v>79</v>
      </c>
      <c r="D59" s="148" t="s">
        <v>270</v>
      </c>
      <c r="E59" s="31">
        <v>11350279</v>
      </c>
      <c r="F59" s="109">
        <v>11350279</v>
      </c>
      <c r="G59" s="109">
        <v>9026490</v>
      </c>
      <c r="H59" s="109">
        <v>210100</v>
      </c>
      <c r="I59" s="109"/>
      <c r="J59" s="105">
        <v>127121</v>
      </c>
      <c r="K59" s="111"/>
      <c r="L59" s="111">
        <v>127121</v>
      </c>
      <c r="M59" s="111">
        <v>12744</v>
      </c>
      <c r="N59" s="111"/>
      <c r="O59" s="250"/>
      <c r="P59" s="270">
        <v>0</v>
      </c>
      <c r="Q59" s="250"/>
      <c r="R59" s="250"/>
      <c r="S59" s="250"/>
      <c r="T59" s="250"/>
      <c r="U59" s="248">
        <v>0</v>
      </c>
      <c r="V59" s="250"/>
      <c r="W59" s="250"/>
      <c r="X59" s="250"/>
      <c r="Y59" s="250"/>
      <c r="Z59" s="273"/>
      <c r="AA59" s="263">
        <v>11350279</v>
      </c>
      <c r="AB59" s="248">
        <v>11350279</v>
      </c>
      <c r="AC59" s="248">
        <v>9026490</v>
      </c>
      <c r="AD59" s="248">
        <v>210100</v>
      </c>
      <c r="AE59" s="248">
        <v>0</v>
      </c>
      <c r="AF59" s="248">
        <v>127121</v>
      </c>
      <c r="AG59" s="248">
        <v>0</v>
      </c>
      <c r="AH59" s="248">
        <v>127121</v>
      </c>
      <c r="AI59" s="248">
        <v>12744</v>
      </c>
      <c r="AJ59" s="248">
        <v>0</v>
      </c>
      <c r="AK59" s="248">
        <v>0</v>
      </c>
      <c r="AL59" s="90">
        <v>11477400</v>
      </c>
    </row>
    <row r="60" spans="1:38" s="35" customFormat="1" ht="38.25" x14ac:dyDescent="0.2">
      <c r="A60" s="67" t="s">
        <v>12</v>
      </c>
      <c r="B60" s="68" t="s">
        <v>98</v>
      </c>
      <c r="C60" s="82" t="s">
        <v>80</v>
      </c>
      <c r="D60" s="119" t="s">
        <v>141</v>
      </c>
      <c r="E60" s="31">
        <v>1100000</v>
      </c>
      <c r="F60" s="109">
        <v>1100000</v>
      </c>
      <c r="G60" s="109"/>
      <c r="H60" s="109"/>
      <c r="I60" s="109"/>
      <c r="J60" s="105">
        <v>0</v>
      </c>
      <c r="K60" s="110"/>
      <c r="L60" s="110"/>
      <c r="M60" s="110"/>
      <c r="N60" s="110"/>
      <c r="O60" s="249"/>
      <c r="P60" s="270">
        <v>0</v>
      </c>
      <c r="Q60" s="249"/>
      <c r="R60" s="249"/>
      <c r="S60" s="249"/>
      <c r="T60" s="249"/>
      <c r="U60" s="248">
        <v>0</v>
      </c>
      <c r="V60" s="249"/>
      <c r="W60" s="249"/>
      <c r="X60" s="249"/>
      <c r="Y60" s="249"/>
      <c r="Z60" s="272"/>
      <c r="AA60" s="263">
        <v>1100000</v>
      </c>
      <c r="AB60" s="248">
        <v>1100000</v>
      </c>
      <c r="AC60" s="248">
        <v>0</v>
      </c>
      <c r="AD60" s="248">
        <v>0</v>
      </c>
      <c r="AE60" s="248">
        <v>0</v>
      </c>
      <c r="AF60" s="248">
        <v>0</v>
      </c>
      <c r="AG60" s="248">
        <v>0</v>
      </c>
      <c r="AH60" s="248">
        <v>0</v>
      </c>
      <c r="AI60" s="248">
        <v>0</v>
      </c>
      <c r="AJ60" s="248">
        <v>0</v>
      </c>
      <c r="AK60" s="248">
        <v>0</v>
      </c>
      <c r="AL60" s="90">
        <v>1100000</v>
      </c>
    </row>
    <row r="61" spans="1:38" s="35" customFormat="1" ht="25.5" hidden="1" x14ac:dyDescent="0.2">
      <c r="A61" s="67" t="s">
        <v>143</v>
      </c>
      <c r="B61" s="68" t="s">
        <v>144</v>
      </c>
      <c r="C61" s="68" t="s">
        <v>80</v>
      </c>
      <c r="D61" s="118" t="s">
        <v>142</v>
      </c>
      <c r="E61" s="31">
        <v>0</v>
      </c>
      <c r="F61" s="109"/>
      <c r="G61" s="109"/>
      <c r="H61" s="109"/>
      <c r="I61" s="109"/>
      <c r="J61" s="105">
        <v>0</v>
      </c>
      <c r="K61" s="106"/>
      <c r="L61" s="106"/>
      <c r="M61" s="106"/>
      <c r="N61" s="106"/>
      <c r="O61" s="254"/>
      <c r="P61" s="270">
        <v>0</v>
      </c>
      <c r="Q61" s="254"/>
      <c r="R61" s="254"/>
      <c r="S61" s="254"/>
      <c r="T61" s="254"/>
      <c r="U61" s="248">
        <v>0</v>
      </c>
      <c r="V61" s="254"/>
      <c r="W61" s="254"/>
      <c r="X61" s="254"/>
      <c r="Y61" s="254"/>
      <c r="Z61" s="275"/>
      <c r="AA61" s="263">
        <v>0</v>
      </c>
      <c r="AB61" s="248">
        <v>0</v>
      </c>
      <c r="AC61" s="248">
        <v>0</v>
      </c>
      <c r="AD61" s="248">
        <v>0</v>
      </c>
      <c r="AE61" s="248">
        <v>0</v>
      </c>
      <c r="AF61" s="248">
        <v>0</v>
      </c>
      <c r="AG61" s="248">
        <v>0</v>
      </c>
      <c r="AH61" s="248">
        <v>0</v>
      </c>
      <c r="AI61" s="248">
        <v>0</v>
      </c>
      <c r="AJ61" s="248">
        <v>0</v>
      </c>
      <c r="AK61" s="248">
        <v>0</v>
      </c>
      <c r="AL61" s="90">
        <v>0</v>
      </c>
    </row>
    <row r="62" spans="1:38" s="35" customFormat="1" ht="25.5" x14ac:dyDescent="0.2">
      <c r="A62" s="67" t="s">
        <v>11</v>
      </c>
      <c r="B62" s="68" t="s">
        <v>44</v>
      </c>
      <c r="C62" s="68" t="s">
        <v>59</v>
      </c>
      <c r="D62" s="119" t="s">
        <v>145</v>
      </c>
      <c r="E62" s="31">
        <v>15000</v>
      </c>
      <c r="F62" s="109">
        <v>15000</v>
      </c>
      <c r="G62" s="109"/>
      <c r="H62" s="109"/>
      <c r="I62" s="109"/>
      <c r="J62" s="105">
        <v>0</v>
      </c>
      <c r="K62" s="110"/>
      <c r="L62" s="110"/>
      <c r="M62" s="110"/>
      <c r="N62" s="110"/>
      <c r="O62" s="249"/>
      <c r="P62" s="270">
        <v>0</v>
      </c>
      <c r="Q62" s="249"/>
      <c r="R62" s="249"/>
      <c r="S62" s="249"/>
      <c r="T62" s="249"/>
      <c r="U62" s="248">
        <v>0</v>
      </c>
      <c r="V62" s="249"/>
      <c r="W62" s="249"/>
      <c r="X62" s="249"/>
      <c r="Y62" s="249"/>
      <c r="Z62" s="272"/>
      <c r="AA62" s="263">
        <v>15000</v>
      </c>
      <c r="AB62" s="248">
        <v>15000</v>
      </c>
      <c r="AC62" s="248">
        <v>0</v>
      </c>
      <c r="AD62" s="248">
        <v>0</v>
      </c>
      <c r="AE62" s="248">
        <v>0</v>
      </c>
      <c r="AF62" s="248">
        <v>0</v>
      </c>
      <c r="AG62" s="248">
        <v>0</v>
      </c>
      <c r="AH62" s="248">
        <v>0</v>
      </c>
      <c r="AI62" s="248">
        <v>0</v>
      </c>
      <c r="AJ62" s="248">
        <v>0</v>
      </c>
      <c r="AK62" s="248">
        <v>0</v>
      </c>
      <c r="AL62" s="90">
        <v>15000</v>
      </c>
    </row>
    <row r="63" spans="1:38" s="35" customFormat="1" x14ac:dyDescent="0.2">
      <c r="A63" s="67" t="s">
        <v>280</v>
      </c>
      <c r="B63" s="68" t="s">
        <v>281</v>
      </c>
      <c r="C63" s="68" t="s">
        <v>77</v>
      </c>
      <c r="D63" s="119" t="s">
        <v>282</v>
      </c>
      <c r="E63" s="31">
        <v>25000</v>
      </c>
      <c r="F63" s="109">
        <v>25000</v>
      </c>
      <c r="G63" s="109"/>
      <c r="H63" s="109"/>
      <c r="I63" s="109"/>
      <c r="J63" s="105">
        <v>0</v>
      </c>
      <c r="K63" s="110"/>
      <c r="L63" s="110"/>
      <c r="M63" s="110"/>
      <c r="N63" s="110"/>
      <c r="O63" s="249"/>
      <c r="P63" s="270">
        <v>0</v>
      </c>
      <c r="Q63" s="249"/>
      <c r="R63" s="249"/>
      <c r="S63" s="249"/>
      <c r="T63" s="249"/>
      <c r="U63" s="248">
        <v>0</v>
      </c>
      <c r="V63" s="249"/>
      <c r="W63" s="249"/>
      <c r="X63" s="249"/>
      <c r="Y63" s="249"/>
      <c r="Z63" s="272"/>
      <c r="AA63" s="263">
        <v>25000</v>
      </c>
      <c r="AB63" s="248">
        <v>25000</v>
      </c>
      <c r="AC63" s="248">
        <v>0</v>
      </c>
      <c r="AD63" s="248">
        <v>0</v>
      </c>
      <c r="AE63" s="248">
        <v>0</v>
      </c>
      <c r="AF63" s="248">
        <v>0</v>
      </c>
      <c r="AG63" s="248">
        <v>0</v>
      </c>
      <c r="AH63" s="248">
        <v>0</v>
      </c>
      <c r="AI63" s="248">
        <v>0</v>
      </c>
      <c r="AJ63" s="248">
        <v>0</v>
      </c>
      <c r="AK63" s="248">
        <v>0</v>
      </c>
      <c r="AL63" s="90">
        <v>25000</v>
      </c>
    </row>
    <row r="64" spans="1:38" s="35" customFormat="1" ht="38.25" hidden="1" x14ac:dyDescent="0.2">
      <c r="A64" s="67" t="s">
        <v>301</v>
      </c>
      <c r="B64" s="68" t="s">
        <v>302</v>
      </c>
      <c r="C64" s="68" t="s">
        <v>81</v>
      </c>
      <c r="D64" s="119" t="s">
        <v>303</v>
      </c>
      <c r="E64" s="31">
        <v>0</v>
      </c>
      <c r="F64" s="109"/>
      <c r="G64" s="109"/>
      <c r="H64" s="109"/>
      <c r="I64" s="109"/>
      <c r="J64" s="105">
        <v>0</v>
      </c>
      <c r="K64" s="110"/>
      <c r="L64" s="110"/>
      <c r="M64" s="110"/>
      <c r="N64" s="110"/>
      <c r="O64" s="249"/>
      <c r="P64" s="270">
        <v>0</v>
      </c>
      <c r="Q64" s="249"/>
      <c r="R64" s="249"/>
      <c r="S64" s="249"/>
      <c r="T64" s="249"/>
      <c r="U64" s="248">
        <v>0</v>
      </c>
      <c r="V64" s="249"/>
      <c r="W64" s="249"/>
      <c r="X64" s="249"/>
      <c r="Y64" s="249"/>
      <c r="Z64" s="272"/>
      <c r="AA64" s="263">
        <v>0</v>
      </c>
      <c r="AB64" s="248">
        <v>0</v>
      </c>
      <c r="AC64" s="248">
        <v>0</v>
      </c>
      <c r="AD64" s="248">
        <v>0</v>
      </c>
      <c r="AE64" s="248">
        <v>0</v>
      </c>
      <c r="AF64" s="248">
        <v>0</v>
      </c>
      <c r="AG64" s="248">
        <v>0</v>
      </c>
      <c r="AH64" s="248">
        <v>0</v>
      </c>
      <c r="AI64" s="248">
        <v>0</v>
      </c>
      <c r="AJ64" s="248">
        <v>0</v>
      </c>
      <c r="AK64" s="248">
        <v>0</v>
      </c>
      <c r="AL64" s="90">
        <v>0</v>
      </c>
    </row>
    <row r="65" spans="1:38" s="35" customFormat="1" ht="26.25" thickBot="1" x14ac:dyDescent="0.25">
      <c r="A65" s="79" t="s">
        <v>146</v>
      </c>
      <c r="B65" s="80" t="s">
        <v>147</v>
      </c>
      <c r="C65" s="80" t="s">
        <v>77</v>
      </c>
      <c r="D65" s="160" t="s">
        <v>251</v>
      </c>
      <c r="E65" s="157">
        <v>64600</v>
      </c>
      <c r="F65" s="128">
        <v>64600</v>
      </c>
      <c r="G65" s="128"/>
      <c r="H65" s="128"/>
      <c r="I65" s="128"/>
      <c r="J65" s="129">
        <v>0</v>
      </c>
      <c r="K65" s="139"/>
      <c r="L65" s="139"/>
      <c r="M65" s="139"/>
      <c r="N65" s="139"/>
      <c r="O65" s="256"/>
      <c r="P65" s="270">
        <v>0</v>
      </c>
      <c r="Q65" s="256"/>
      <c r="R65" s="256"/>
      <c r="S65" s="256"/>
      <c r="T65" s="256"/>
      <c r="U65" s="248">
        <v>0</v>
      </c>
      <c r="V65" s="256"/>
      <c r="W65" s="256"/>
      <c r="X65" s="256"/>
      <c r="Y65" s="256"/>
      <c r="Z65" s="277"/>
      <c r="AA65" s="263">
        <v>64600</v>
      </c>
      <c r="AB65" s="248">
        <v>64600</v>
      </c>
      <c r="AC65" s="248">
        <v>0</v>
      </c>
      <c r="AD65" s="248">
        <v>0</v>
      </c>
      <c r="AE65" s="248">
        <v>0</v>
      </c>
      <c r="AF65" s="248">
        <v>0</v>
      </c>
      <c r="AG65" s="248">
        <v>0</v>
      </c>
      <c r="AH65" s="248">
        <v>0</v>
      </c>
      <c r="AI65" s="248">
        <v>0</v>
      </c>
      <c r="AJ65" s="248">
        <v>0</v>
      </c>
      <c r="AK65" s="248">
        <v>0</v>
      </c>
      <c r="AL65" s="90">
        <v>64600</v>
      </c>
    </row>
    <row r="66" spans="1:38" s="47" customFormat="1" x14ac:dyDescent="0.2">
      <c r="A66" s="29" t="s">
        <v>95</v>
      </c>
      <c r="B66" s="30"/>
      <c r="C66" s="30"/>
      <c r="D66" s="155" t="s">
        <v>47</v>
      </c>
      <c r="E66" s="43">
        <v>21555580</v>
      </c>
      <c r="F66" s="43">
        <v>21555580</v>
      </c>
      <c r="G66" s="43">
        <v>13940740</v>
      </c>
      <c r="H66" s="43">
        <v>2498000</v>
      </c>
      <c r="I66" s="43">
        <v>0</v>
      </c>
      <c r="J66" s="43">
        <v>455250</v>
      </c>
      <c r="K66" s="43">
        <v>0</v>
      </c>
      <c r="L66" s="43">
        <v>455250</v>
      </c>
      <c r="M66" s="43">
        <v>272000</v>
      </c>
      <c r="N66" s="43">
        <v>17400</v>
      </c>
      <c r="O66" s="252">
        <v>0</v>
      </c>
      <c r="P66" s="112">
        <v>0</v>
      </c>
      <c r="Q66" s="43">
        <v>0</v>
      </c>
      <c r="R66" s="43">
        <v>0</v>
      </c>
      <c r="S66" s="43">
        <v>0</v>
      </c>
      <c r="T66" s="43">
        <v>0</v>
      </c>
      <c r="U66" s="43">
        <v>0</v>
      </c>
      <c r="V66" s="43">
        <v>0</v>
      </c>
      <c r="W66" s="43">
        <v>0</v>
      </c>
      <c r="X66" s="43">
        <v>0</v>
      </c>
      <c r="Y66" s="43">
        <v>0</v>
      </c>
      <c r="Z66" s="113">
        <v>0</v>
      </c>
      <c r="AA66" s="264">
        <v>21555580</v>
      </c>
      <c r="AB66" s="43">
        <v>21555580</v>
      </c>
      <c r="AC66" s="43">
        <v>13940740</v>
      </c>
      <c r="AD66" s="43">
        <v>2498000</v>
      </c>
      <c r="AE66" s="43">
        <v>0</v>
      </c>
      <c r="AF66" s="43">
        <v>455250</v>
      </c>
      <c r="AG66" s="43">
        <v>0</v>
      </c>
      <c r="AH66" s="43">
        <v>455250</v>
      </c>
      <c r="AI66" s="43">
        <v>272000</v>
      </c>
      <c r="AJ66" s="43">
        <v>17400</v>
      </c>
      <c r="AK66" s="43">
        <v>0</v>
      </c>
      <c r="AL66" s="43">
        <v>22010830</v>
      </c>
    </row>
    <row r="67" spans="1:38" s="47" customFormat="1" x14ac:dyDescent="0.2">
      <c r="A67" s="25" t="s">
        <v>97</v>
      </c>
      <c r="B67" s="26"/>
      <c r="C67" s="26"/>
      <c r="D67" s="145" t="s">
        <v>47</v>
      </c>
      <c r="E67" s="42">
        <v>21555580</v>
      </c>
      <c r="F67" s="42">
        <v>21555580</v>
      </c>
      <c r="G67" s="42">
        <v>13940740</v>
      </c>
      <c r="H67" s="42">
        <v>2498000</v>
      </c>
      <c r="I67" s="42">
        <v>0</v>
      </c>
      <c r="J67" s="42">
        <v>455250</v>
      </c>
      <c r="K67" s="42">
        <v>0</v>
      </c>
      <c r="L67" s="42">
        <v>455250</v>
      </c>
      <c r="M67" s="42">
        <v>272000</v>
      </c>
      <c r="N67" s="42">
        <v>17400</v>
      </c>
      <c r="O67" s="253">
        <v>0</v>
      </c>
      <c r="P67" s="114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115">
        <v>0</v>
      </c>
      <c r="AA67" s="265">
        <v>21555580</v>
      </c>
      <c r="AB67" s="42">
        <v>21555580</v>
      </c>
      <c r="AC67" s="42">
        <v>13940740</v>
      </c>
      <c r="AD67" s="42">
        <v>2498000</v>
      </c>
      <c r="AE67" s="42">
        <v>0</v>
      </c>
      <c r="AF67" s="42">
        <v>455250</v>
      </c>
      <c r="AG67" s="42">
        <v>0</v>
      </c>
      <c r="AH67" s="42">
        <v>455250</v>
      </c>
      <c r="AI67" s="42">
        <v>272000</v>
      </c>
      <c r="AJ67" s="42">
        <v>17400</v>
      </c>
      <c r="AK67" s="42">
        <v>0</v>
      </c>
      <c r="AL67" s="42">
        <v>22010830</v>
      </c>
    </row>
    <row r="68" spans="1:38" s="35" customFormat="1" ht="17.45" customHeight="1" x14ac:dyDescent="0.2">
      <c r="A68" s="59" t="s">
        <v>14</v>
      </c>
      <c r="B68" s="60" t="s">
        <v>132</v>
      </c>
      <c r="C68" s="58" t="s">
        <v>58</v>
      </c>
      <c r="D68" s="146" t="s">
        <v>226</v>
      </c>
      <c r="E68" s="31">
        <v>489507</v>
      </c>
      <c r="F68" s="109">
        <v>489507</v>
      </c>
      <c r="G68" s="109">
        <v>359473</v>
      </c>
      <c r="H68" s="109">
        <v>30700</v>
      </c>
      <c r="I68" s="109"/>
      <c r="J68" s="105">
        <v>0</v>
      </c>
      <c r="K68" s="109"/>
      <c r="L68" s="109"/>
      <c r="M68" s="109"/>
      <c r="N68" s="109"/>
      <c r="O68" s="248"/>
      <c r="P68" s="270">
        <v>0</v>
      </c>
      <c r="Q68" s="248"/>
      <c r="R68" s="248"/>
      <c r="S68" s="248"/>
      <c r="T68" s="248"/>
      <c r="U68" s="248">
        <v>0</v>
      </c>
      <c r="V68" s="248"/>
      <c r="W68" s="248"/>
      <c r="X68" s="248"/>
      <c r="Y68" s="248"/>
      <c r="Z68" s="271"/>
      <c r="AA68" s="263">
        <v>489507</v>
      </c>
      <c r="AB68" s="248">
        <v>489507</v>
      </c>
      <c r="AC68" s="248">
        <v>359473</v>
      </c>
      <c r="AD68" s="248">
        <v>30700</v>
      </c>
      <c r="AE68" s="248">
        <v>0</v>
      </c>
      <c r="AF68" s="248">
        <v>0</v>
      </c>
      <c r="AG68" s="248">
        <v>0</v>
      </c>
      <c r="AH68" s="248">
        <v>0</v>
      </c>
      <c r="AI68" s="248">
        <v>0</v>
      </c>
      <c r="AJ68" s="248">
        <v>0</v>
      </c>
      <c r="AK68" s="248">
        <v>0</v>
      </c>
      <c r="AL68" s="90">
        <v>489507</v>
      </c>
    </row>
    <row r="69" spans="1:38" s="35" customFormat="1" x14ac:dyDescent="0.2">
      <c r="A69" s="59" t="s">
        <v>220</v>
      </c>
      <c r="B69" s="60" t="s">
        <v>221</v>
      </c>
      <c r="C69" s="58" t="s">
        <v>85</v>
      </c>
      <c r="D69" s="146" t="s">
        <v>222</v>
      </c>
      <c r="E69" s="31">
        <v>2624386</v>
      </c>
      <c r="F69" s="109">
        <v>2624386</v>
      </c>
      <c r="G69" s="109">
        <v>1777773</v>
      </c>
      <c r="H69" s="109">
        <v>220100</v>
      </c>
      <c r="I69" s="109"/>
      <c r="J69" s="105">
        <v>15860</v>
      </c>
      <c r="K69" s="109"/>
      <c r="L69" s="109">
        <v>15860</v>
      </c>
      <c r="M69" s="109">
        <v>3000</v>
      </c>
      <c r="N69" s="109">
        <v>1700</v>
      </c>
      <c r="O69" s="248"/>
      <c r="P69" s="270">
        <v>0</v>
      </c>
      <c r="Q69" s="248"/>
      <c r="R69" s="248"/>
      <c r="S69" s="248"/>
      <c r="T69" s="248"/>
      <c r="U69" s="248">
        <v>0</v>
      </c>
      <c r="V69" s="248"/>
      <c r="W69" s="248"/>
      <c r="X69" s="248"/>
      <c r="Y69" s="248"/>
      <c r="Z69" s="271"/>
      <c r="AA69" s="263">
        <v>2624386</v>
      </c>
      <c r="AB69" s="248">
        <v>2624386</v>
      </c>
      <c r="AC69" s="248">
        <v>1777773</v>
      </c>
      <c r="AD69" s="248">
        <v>220100</v>
      </c>
      <c r="AE69" s="248">
        <v>0</v>
      </c>
      <c r="AF69" s="248">
        <v>15860</v>
      </c>
      <c r="AG69" s="248">
        <v>0</v>
      </c>
      <c r="AH69" s="248">
        <v>15860</v>
      </c>
      <c r="AI69" s="248">
        <v>3000</v>
      </c>
      <c r="AJ69" s="248">
        <v>1700</v>
      </c>
      <c r="AK69" s="248">
        <v>0</v>
      </c>
      <c r="AL69" s="90">
        <v>2640246</v>
      </c>
    </row>
    <row r="70" spans="1:38" s="35" customFormat="1" x14ac:dyDescent="0.2">
      <c r="A70" s="67" t="s">
        <v>17</v>
      </c>
      <c r="B70" s="68" t="s">
        <v>18</v>
      </c>
      <c r="C70" s="69" t="s">
        <v>85</v>
      </c>
      <c r="D70" s="147" t="s">
        <v>19</v>
      </c>
      <c r="E70" s="31">
        <v>1736479</v>
      </c>
      <c r="F70" s="109">
        <v>1736479</v>
      </c>
      <c r="G70" s="109">
        <v>888688</v>
      </c>
      <c r="H70" s="109">
        <v>312000</v>
      </c>
      <c r="I70" s="109"/>
      <c r="J70" s="105">
        <v>12190</v>
      </c>
      <c r="K70" s="110"/>
      <c r="L70" s="110">
        <v>12190</v>
      </c>
      <c r="M70" s="110">
        <v>2000</v>
      </c>
      <c r="N70" s="110">
        <v>1100</v>
      </c>
      <c r="O70" s="249"/>
      <c r="P70" s="270">
        <v>0</v>
      </c>
      <c r="Q70" s="249"/>
      <c r="R70" s="249"/>
      <c r="S70" s="249"/>
      <c r="T70" s="249"/>
      <c r="U70" s="248">
        <v>0</v>
      </c>
      <c r="V70" s="249"/>
      <c r="W70" s="249"/>
      <c r="X70" s="249"/>
      <c r="Y70" s="249"/>
      <c r="Z70" s="272"/>
      <c r="AA70" s="263">
        <v>1736479</v>
      </c>
      <c r="AB70" s="248">
        <v>1736479</v>
      </c>
      <c r="AC70" s="248">
        <v>888688</v>
      </c>
      <c r="AD70" s="248">
        <v>312000</v>
      </c>
      <c r="AE70" s="248">
        <v>0</v>
      </c>
      <c r="AF70" s="248">
        <v>12190</v>
      </c>
      <c r="AG70" s="248">
        <v>0</v>
      </c>
      <c r="AH70" s="248">
        <v>12190</v>
      </c>
      <c r="AI70" s="248">
        <v>2000</v>
      </c>
      <c r="AJ70" s="248">
        <v>1100</v>
      </c>
      <c r="AK70" s="248">
        <v>0</v>
      </c>
      <c r="AL70" s="90">
        <v>1748669</v>
      </c>
    </row>
    <row r="71" spans="1:38" s="35" customFormat="1" x14ac:dyDescent="0.2">
      <c r="A71" s="67" t="s">
        <v>20</v>
      </c>
      <c r="B71" s="68" t="s">
        <v>21</v>
      </c>
      <c r="C71" s="69" t="s">
        <v>86</v>
      </c>
      <c r="D71" s="147" t="s">
        <v>22</v>
      </c>
      <c r="E71" s="31">
        <v>8377430</v>
      </c>
      <c r="F71" s="109">
        <v>8377430</v>
      </c>
      <c r="G71" s="109">
        <v>5086875</v>
      </c>
      <c r="H71" s="109">
        <v>1327800</v>
      </c>
      <c r="I71" s="109"/>
      <c r="J71" s="105">
        <v>68200</v>
      </c>
      <c r="K71" s="110"/>
      <c r="L71" s="110">
        <v>68200</v>
      </c>
      <c r="M71" s="110">
        <v>16000</v>
      </c>
      <c r="N71" s="110">
        <v>7600</v>
      </c>
      <c r="O71" s="249"/>
      <c r="P71" s="270">
        <v>0</v>
      </c>
      <c r="Q71" s="249"/>
      <c r="R71" s="249"/>
      <c r="S71" s="249"/>
      <c r="T71" s="249"/>
      <c r="U71" s="248">
        <v>0</v>
      </c>
      <c r="V71" s="249"/>
      <c r="W71" s="249"/>
      <c r="X71" s="249"/>
      <c r="Y71" s="249"/>
      <c r="Z71" s="272"/>
      <c r="AA71" s="263">
        <v>8377430</v>
      </c>
      <c r="AB71" s="248">
        <v>8377430</v>
      </c>
      <c r="AC71" s="248">
        <v>5086875</v>
      </c>
      <c r="AD71" s="248">
        <v>1327800</v>
      </c>
      <c r="AE71" s="248">
        <v>0</v>
      </c>
      <c r="AF71" s="248">
        <v>68200</v>
      </c>
      <c r="AG71" s="248">
        <v>0</v>
      </c>
      <c r="AH71" s="248">
        <v>68200</v>
      </c>
      <c r="AI71" s="248">
        <v>16000</v>
      </c>
      <c r="AJ71" s="248">
        <v>7600</v>
      </c>
      <c r="AK71" s="248">
        <v>0</v>
      </c>
      <c r="AL71" s="90">
        <v>8445630</v>
      </c>
    </row>
    <row r="72" spans="1:38" s="35" customFormat="1" x14ac:dyDescent="0.2">
      <c r="A72" s="67" t="s">
        <v>233</v>
      </c>
      <c r="B72" s="68" t="s">
        <v>234</v>
      </c>
      <c r="C72" s="69" t="s">
        <v>75</v>
      </c>
      <c r="D72" s="119" t="s">
        <v>212</v>
      </c>
      <c r="E72" s="31">
        <v>7175494</v>
      </c>
      <c r="F72" s="109">
        <v>7175494</v>
      </c>
      <c r="G72" s="109">
        <v>5160305</v>
      </c>
      <c r="H72" s="109">
        <v>590200</v>
      </c>
      <c r="I72" s="109"/>
      <c r="J72" s="105">
        <v>359000</v>
      </c>
      <c r="K72" s="110"/>
      <c r="L72" s="110">
        <v>359000</v>
      </c>
      <c r="M72" s="110">
        <v>251000</v>
      </c>
      <c r="N72" s="110">
        <v>7000</v>
      </c>
      <c r="O72" s="249"/>
      <c r="P72" s="270">
        <v>0</v>
      </c>
      <c r="Q72" s="249"/>
      <c r="R72" s="249"/>
      <c r="S72" s="249"/>
      <c r="T72" s="249"/>
      <c r="U72" s="248">
        <v>0</v>
      </c>
      <c r="V72" s="249"/>
      <c r="W72" s="249"/>
      <c r="X72" s="249"/>
      <c r="Y72" s="249"/>
      <c r="Z72" s="272"/>
      <c r="AA72" s="263">
        <v>7175494</v>
      </c>
      <c r="AB72" s="248">
        <v>7175494</v>
      </c>
      <c r="AC72" s="248">
        <v>5160305</v>
      </c>
      <c r="AD72" s="248">
        <v>590200</v>
      </c>
      <c r="AE72" s="248">
        <v>0</v>
      </c>
      <c r="AF72" s="248">
        <v>359000</v>
      </c>
      <c r="AG72" s="248">
        <v>0</v>
      </c>
      <c r="AH72" s="248">
        <v>359000</v>
      </c>
      <c r="AI72" s="248">
        <v>251000</v>
      </c>
      <c r="AJ72" s="248">
        <v>7000</v>
      </c>
      <c r="AK72" s="248">
        <v>0</v>
      </c>
      <c r="AL72" s="90">
        <v>7534494</v>
      </c>
    </row>
    <row r="73" spans="1:38" s="35" customFormat="1" x14ac:dyDescent="0.2">
      <c r="A73" s="84">
        <v>1014081</v>
      </c>
      <c r="B73" s="76">
        <v>4081</v>
      </c>
      <c r="C73" s="85" t="s">
        <v>87</v>
      </c>
      <c r="D73" s="118" t="s">
        <v>151</v>
      </c>
      <c r="E73" s="31">
        <v>911384</v>
      </c>
      <c r="F73" s="109">
        <v>911384</v>
      </c>
      <c r="G73" s="109">
        <v>667626</v>
      </c>
      <c r="H73" s="109">
        <v>17200</v>
      </c>
      <c r="I73" s="109"/>
      <c r="J73" s="105">
        <v>0</v>
      </c>
      <c r="K73" s="106"/>
      <c r="L73" s="106"/>
      <c r="M73" s="106"/>
      <c r="N73" s="106"/>
      <c r="O73" s="254"/>
      <c r="P73" s="270">
        <v>0</v>
      </c>
      <c r="Q73" s="254"/>
      <c r="R73" s="254"/>
      <c r="S73" s="254"/>
      <c r="T73" s="254"/>
      <c r="U73" s="248">
        <v>0</v>
      </c>
      <c r="V73" s="254"/>
      <c r="W73" s="254"/>
      <c r="X73" s="254"/>
      <c r="Y73" s="254"/>
      <c r="Z73" s="275"/>
      <c r="AA73" s="263">
        <v>911384</v>
      </c>
      <c r="AB73" s="248">
        <v>911384</v>
      </c>
      <c r="AC73" s="248">
        <v>667626</v>
      </c>
      <c r="AD73" s="248">
        <v>17200</v>
      </c>
      <c r="AE73" s="248">
        <v>0</v>
      </c>
      <c r="AF73" s="248">
        <v>0</v>
      </c>
      <c r="AG73" s="248">
        <v>0</v>
      </c>
      <c r="AH73" s="248">
        <v>0</v>
      </c>
      <c r="AI73" s="248">
        <v>0</v>
      </c>
      <c r="AJ73" s="248">
        <v>0</v>
      </c>
      <c r="AK73" s="248">
        <v>0</v>
      </c>
      <c r="AL73" s="90">
        <v>911384</v>
      </c>
    </row>
    <row r="74" spans="1:38" s="35" customFormat="1" ht="13.5" thickBot="1" x14ac:dyDescent="0.25">
      <c r="A74" s="140">
        <v>1014082</v>
      </c>
      <c r="B74" s="141">
        <v>4082</v>
      </c>
      <c r="C74" s="142" t="s">
        <v>87</v>
      </c>
      <c r="D74" s="156" t="s">
        <v>152</v>
      </c>
      <c r="E74" s="157">
        <v>240900</v>
      </c>
      <c r="F74" s="128">
        <v>240900</v>
      </c>
      <c r="G74" s="128"/>
      <c r="H74" s="128"/>
      <c r="I74" s="128"/>
      <c r="J74" s="129">
        <v>0</v>
      </c>
      <c r="K74" s="107"/>
      <c r="L74" s="107"/>
      <c r="M74" s="107"/>
      <c r="N74" s="107"/>
      <c r="O74" s="251"/>
      <c r="P74" s="270">
        <v>0</v>
      </c>
      <c r="Q74" s="251"/>
      <c r="R74" s="251"/>
      <c r="S74" s="251"/>
      <c r="T74" s="251"/>
      <c r="U74" s="248">
        <v>0</v>
      </c>
      <c r="V74" s="251"/>
      <c r="W74" s="251"/>
      <c r="X74" s="251"/>
      <c r="Y74" s="251"/>
      <c r="Z74" s="274"/>
      <c r="AA74" s="263">
        <v>240900</v>
      </c>
      <c r="AB74" s="248">
        <v>240900</v>
      </c>
      <c r="AC74" s="248">
        <v>0</v>
      </c>
      <c r="AD74" s="248">
        <v>0</v>
      </c>
      <c r="AE74" s="248">
        <v>0</v>
      </c>
      <c r="AF74" s="248">
        <v>0</v>
      </c>
      <c r="AG74" s="248">
        <v>0</v>
      </c>
      <c r="AH74" s="248">
        <v>0</v>
      </c>
      <c r="AI74" s="248">
        <v>0</v>
      </c>
      <c r="AJ74" s="248">
        <v>0</v>
      </c>
      <c r="AK74" s="248">
        <v>0</v>
      </c>
      <c r="AL74" s="90">
        <v>240900</v>
      </c>
    </row>
    <row r="75" spans="1:38" s="47" customFormat="1" x14ac:dyDescent="0.2">
      <c r="A75" s="29" t="s">
        <v>100</v>
      </c>
      <c r="B75" s="30"/>
      <c r="C75" s="30"/>
      <c r="D75" s="155" t="s">
        <v>101</v>
      </c>
      <c r="E75" s="43">
        <v>3163099</v>
      </c>
      <c r="F75" s="43">
        <v>3163099</v>
      </c>
      <c r="G75" s="43">
        <v>1711550</v>
      </c>
      <c r="H75" s="43">
        <v>138300</v>
      </c>
      <c r="I75" s="43">
        <v>0</v>
      </c>
      <c r="J75" s="43">
        <v>525600</v>
      </c>
      <c r="K75" s="43">
        <v>500000</v>
      </c>
      <c r="L75" s="43">
        <v>25600</v>
      </c>
      <c r="M75" s="43">
        <v>0</v>
      </c>
      <c r="N75" s="43">
        <v>0</v>
      </c>
      <c r="O75" s="252">
        <v>500000</v>
      </c>
      <c r="P75" s="112">
        <v>0</v>
      </c>
      <c r="Q75" s="43">
        <v>0</v>
      </c>
      <c r="R75" s="43">
        <v>0</v>
      </c>
      <c r="S75" s="43">
        <v>0</v>
      </c>
      <c r="T75" s="43">
        <v>0</v>
      </c>
      <c r="U75" s="43">
        <v>0</v>
      </c>
      <c r="V75" s="43">
        <v>0</v>
      </c>
      <c r="W75" s="43">
        <v>0</v>
      </c>
      <c r="X75" s="43">
        <v>0</v>
      </c>
      <c r="Y75" s="43">
        <v>0</v>
      </c>
      <c r="Z75" s="113">
        <v>0</v>
      </c>
      <c r="AA75" s="264">
        <v>3163099</v>
      </c>
      <c r="AB75" s="43">
        <v>3163099</v>
      </c>
      <c r="AC75" s="43">
        <v>1711550</v>
      </c>
      <c r="AD75" s="43">
        <v>138300</v>
      </c>
      <c r="AE75" s="43">
        <v>0</v>
      </c>
      <c r="AF75" s="43">
        <v>525600</v>
      </c>
      <c r="AG75" s="43">
        <v>500000</v>
      </c>
      <c r="AH75" s="43">
        <v>25600</v>
      </c>
      <c r="AI75" s="43">
        <v>0</v>
      </c>
      <c r="AJ75" s="43">
        <v>0</v>
      </c>
      <c r="AK75" s="43">
        <v>500000</v>
      </c>
      <c r="AL75" s="43">
        <v>3688699</v>
      </c>
    </row>
    <row r="76" spans="1:38" s="47" customFormat="1" x14ac:dyDescent="0.2">
      <c r="A76" s="25" t="s">
        <v>103</v>
      </c>
      <c r="B76" s="26"/>
      <c r="C76" s="26"/>
      <c r="D76" s="145" t="s">
        <v>102</v>
      </c>
      <c r="E76" s="42">
        <v>3163099</v>
      </c>
      <c r="F76" s="42">
        <v>3163099</v>
      </c>
      <c r="G76" s="42">
        <v>1711550</v>
      </c>
      <c r="H76" s="42">
        <v>138300</v>
      </c>
      <c r="I76" s="42">
        <v>0</v>
      </c>
      <c r="J76" s="42">
        <v>525600</v>
      </c>
      <c r="K76" s="42">
        <v>500000</v>
      </c>
      <c r="L76" s="42">
        <v>25600</v>
      </c>
      <c r="M76" s="42">
        <v>0</v>
      </c>
      <c r="N76" s="42">
        <v>0</v>
      </c>
      <c r="O76" s="253">
        <v>500000</v>
      </c>
      <c r="P76" s="114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115">
        <v>0</v>
      </c>
      <c r="AA76" s="265">
        <v>3163099</v>
      </c>
      <c r="AB76" s="42">
        <v>3163099</v>
      </c>
      <c r="AC76" s="42">
        <v>1711550</v>
      </c>
      <c r="AD76" s="42">
        <v>138300</v>
      </c>
      <c r="AE76" s="42">
        <v>0</v>
      </c>
      <c r="AF76" s="42">
        <v>525600</v>
      </c>
      <c r="AG76" s="42">
        <v>500000</v>
      </c>
      <c r="AH76" s="42">
        <v>25600</v>
      </c>
      <c r="AI76" s="42">
        <v>0</v>
      </c>
      <c r="AJ76" s="42">
        <v>0</v>
      </c>
      <c r="AK76" s="42">
        <v>500000</v>
      </c>
      <c r="AL76" s="42">
        <v>3688699</v>
      </c>
    </row>
    <row r="77" spans="1:38" s="35" customFormat="1" ht="19.899999999999999" customHeight="1" x14ac:dyDescent="0.2">
      <c r="A77" s="59" t="s">
        <v>23</v>
      </c>
      <c r="B77" s="60" t="s">
        <v>132</v>
      </c>
      <c r="C77" s="58" t="s">
        <v>58</v>
      </c>
      <c r="D77" s="146" t="s">
        <v>226</v>
      </c>
      <c r="E77" s="31">
        <v>1228433</v>
      </c>
      <c r="F77" s="109">
        <v>1228433</v>
      </c>
      <c r="G77" s="109">
        <v>952080</v>
      </c>
      <c r="H77" s="109">
        <v>45800</v>
      </c>
      <c r="I77" s="109"/>
      <c r="J77" s="105">
        <v>0</v>
      </c>
      <c r="K77" s="109"/>
      <c r="L77" s="109"/>
      <c r="M77" s="109"/>
      <c r="N77" s="109"/>
      <c r="O77" s="248"/>
      <c r="P77" s="270">
        <v>0</v>
      </c>
      <c r="Q77" s="248"/>
      <c r="R77" s="248"/>
      <c r="S77" s="248"/>
      <c r="T77" s="248"/>
      <c r="U77" s="248">
        <v>0</v>
      </c>
      <c r="V77" s="248"/>
      <c r="W77" s="248"/>
      <c r="X77" s="248"/>
      <c r="Y77" s="248"/>
      <c r="Z77" s="271"/>
      <c r="AA77" s="263">
        <v>1228433</v>
      </c>
      <c r="AB77" s="248">
        <v>1228433</v>
      </c>
      <c r="AC77" s="248">
        <v>952080</v>
      </c>
      <c r="AD77" s="248">
        <v>45800</v>
      </c>
      <c r="AE77" s="248">
        <v>0</v>
      </c>
      <c r="AF77" s="248">
        <v>0</v>
      </c>
      <c r="AG77" s="248">
        <v>0</v>
      </c>
      <c r="AH77" s="248">
        <v>0</v>
      </c>
      <c r="AI77" s="248">
        <v>0</v>
      </c>
      <c r="AJ77" s="248">
        <v>0</v>
      </c>
      <c r="AK77" s="248">
        <v>0</v>
      </c>
      <c r="AL77" s="90">
        <v>1228433</v>
      </c>
    </row>
    <row r="78" spans="1:38" s="35" customFormat="1" ht="25.5" x14ac:dyDescent="0.2">
      <c r="A78" s="67" t="s">
        <v>24</v>
      </c>
      <c r="B78" s="68" t="s">
        <v>113</v>
      </c>
      <c r="C78" s="69" t="s">
        <v>71</v>
      </c>
      <c r="D78" s="119" t="s">
        <v>119</v>
      </c>
      <c r="E78" s="31">
        <v>50000</v>
      </c>
      <c r="F78" s="109">
        <v>50000</v>
      </c>
      <c r="G78" s="109"/>
      <c r="H78" s="109"/>
      <c r="I78" s="109"/>
      <c r="J78" s="105">
        <v>0</v>
      </c>
      <c r="K78" s="110"/>
      <c r="L78" s="110"/>
      <c r="M78" s="110"/>
      <c r="N78" s="110"/>
      <c r="O78" s="249"/>
      <c r="P78" s="270">
        <v>0</v>
      </c>
      <c r="Q78" s="249"/>
      <c r="R78" s="249"/>
      <c r="S78" s="249"/>
      <c r="T78" s="249"/>
      <c r="U78" s="248">
        <v>0</v>
      </c>
      <c r="V78" s="249"/>
      <c r="W78" s="249"/>
      <c r="X78" s="249"/>
      <c r="Y78" s="249"/>
      <c r="Z78" s="272"/>
      <c r="AA78" s="263">
        <v>50000</v>
      </c>
      <c r="AB78" s="248">
        <v>50000</v>
      </c>
      <c r="AC78" s="248">
        <v>0</v>
      </c>
      <c r="AD78" s="248">
        <v>0</v>
      </c>
      <c r="AE78" s="248">
        <v>0</v>
      </c>
      <c r="AF78" s="248">
        <v>0</v>
      </c>
      <c r="AG78" s="248">
        <v>0</v>
      </c>
      <c r="AH78" s="248">
        <v>0</v>
      </c>
      <c r="AI78" s="248">
        <v>0</v>
      </c>
      <c r="AJ78" s="248">
        <v>0</v>
      </c>
      <c r="AK78" s="248">
        <v>0</v>
      </c>
      <c r="AL78" s="90">
        <v>50000</v>
      </c>
    </row>
    <row r="79" spans="1:38" s="35" customFormat="1" x14ac:dyDescent="0.2">
      <c r="A79" s="67" t="s">
        <v>253</v>
      </c>
      <c r="B79" s="68" t="s">
        <v>13</v>
      </c>
      <c r="C79" s="69" t="s">
        <v>137</v>
      </c>
      <c r="D79" s="119" t="s">
        <v>136</v>
      </c>
      <c r="E79" s="31">
        <v>47946</v>
      </c>
      <c r="F79" s="109">
        <v>47946</v>
      </c>
      <c r="G79" s="109">
        <v>39300</v>
      </c>
      <c r="H79" s="109"/>
      <c r="I79" s="109"/>
      <c r="J79" s="105">
        <v>0</v>
      </c>
      <c r="K79" s="110"/>
      <c r="L79" s="110"/>
      <c r="M79" s="110"/>
      <c r="N79" s="110"/>
      <c r="O79" s="249"/>
      <c r="P79" s="270">
        <v>0</v>
      </c>
      <c r="Q79" s="249"/>
      <c r="R79" s="249"/>
      <c r="S79" s="249"/>
      <c r="T79" s="249"/>
      <c r="U79" s="248">
        <v>0</v>
      </c>
      <c r="V79" s="249"/>
      <c r="W79" s="249"/>
      <c r="X79" s="249"/>
      <c r="Y79" s="249"/>
      <c r="Z79" s="272"/>
      <c r="AA79" s="263">
        <v>47946</v>
      </c>
      <c r="AB79" s="248">
        <v>47946</v>
      </c>
      <c r="AC79" s="248">
        <v>39300</v>
      </c>
      <c r="AD79" s="248">
        <v>0</v>
      </c>
      <c r="AE79" s="248">
        <v>0</v>
      </c>
      <c r="AF79" s="248">
        <v>0</v>
      </c>
      <c r="AG79" s="248">
        <v>0</v>
      </c>
      <c r="AH79" s="248">
        <v>0</v>
      </c>
      <c r="AI79" s="248">
        <v>0</v>
      </c>
      <c r="AJ79" s="248">
        <v>0</v>
      </c>
      <c r="AK79" s="248">
        <v>0</v>
      </c>
      <c r="AL79" s="90">
        <v>47946</v>
      </c>
    </row>
    <row r="80" spans="1:38" s="35" customFormat="1" ht="26.25" thickBot="1" x14ac:dyDescent="0.25">
      <c r="A80" s="96" t="s">
        <v>116</v>
      </c>
      <c r="B80" s="95" t="s">
        <v>117</v>
      </c>
      <c r="C80" s="97" t="s">
        <v>76</v>
      </c>
      <c r="D80" s="126" t="s">
        <v>118</v>
      </c>
      <c r="E80" s="31">
        <v>1836720</v>
      </c>
      <c r="F80" s="109">
        <v>1836720</v>
      </c>
      <c r="G80" s="109">
        <v>720170</v>
      </c>
      <c r="H80" s="109">
        <v>92500</v>
      </c>
      <c r="I80" s="109"/>
      <c r="J80" s="105">
        <v>525600</v>
      </c>
      <c r="K80" s="116">
        <v>500000</v>
      </c>
      <c r="L80" s="116">
        <v>25600</v>
      </c>
      <c r="M80" s="116"/>
      <c r="N80" s="116"/>
      <c r="O80" s="257">
        <v>500000</v>
      </c>
      <c r="P80" s="270">
        <v>0</v>
      </c>
      <c r="Q80" s="257"/>
      <c r="R80" s="257"/>
      <c r="S80" s="257"/>
      <c r="T80" s="257"/>
      <c r="U80" s="248">
        <v>0</v>
      </c>
      <c r="V80" s="257"/>
      <c r="W80" s="257"/>
      <c r="X80" s="257"/>
      <c r="Y80" s="257"/>
      <c r="Z80" s="278"/>
      <c r="AA80" s="263">
        <v>1836720</v>
      </c>
      <c r="AB80" s="248">
        <v>1836720</v>
      </c>
      <c r="AC80" s="248">
        <v>720170</v>
      </c>
      <c r="AD80" s="248">
        <v>92500</v>
      </c>
      <c r="AE80" s="248">
        <v>0</v>
      </c>
      <c r="AF80" s="248">
        <v>525600</v>
      </c>
      <c r="AG80" s="248">
        <v>500000</v>
      </c>
      <c r="AH80" s="248">
        <v>25600</v>
      </c>
      <c r="AI80" s="248">
        <v>0</v>
      </c>
      <c r="AJ80" s="248">
        <v>0</v>
      </c>
      <c r="AK80" s="248">
        <v>500000</v>
      </c>
      <c r="AL80" s="90">
        <v>2362320</v>
      </c>
    </row>
    <row r="81" spans="1:38" s="47" customFormat="1" x14ac:dyDescent="0.2">
      <c r="A81" s="29" t="s">
        <v>126</v>
      </c>
      <c r="B81" s="30"/>
      <c r="C81" s="30"/>
      <c r="D81" s="155" t="s">
        <v>45</v>
      </c>
      <c r="E81" s="43">
        <v>19382840</v>
      </c>
      <c r="F81" s="43">
        <v>19382840</v>
      </c>
      <c r="G81" s="43">
        <v>1605342</v>
      </c>
      <c r="H81" s="43">
        <v>4545600</v>
      </c>
      <c r="I81" s="43">
        <v>0</v>
      </c>
      <c r="J81" s="43">
        <v>1632340</v>
      </c>
      <c r="K81" s="43">
        <v>1423000</v>
      </c>
      <c r="L81" s="43">
        <v>209340</v>
      </c>
      <c r="M81" s="43">
        <v>0</v>
      </c>
      <c r="N81" s="43">
        <v>0</v>
      </c>
      <c r="O81" s="252">
        <v>1423000</v>
      </c>
      <c r="P81" s="112">
        <v>0</v>
      </c>
      <c r="Q81" s="43">
        <v>0</v>
      </c>
      <c r="R81" s="43">
        <v>0</v>
      </c>
      <c r="S81" s="43">
        <v>0</v>
      </c>
      <c r="T81" s="43">
        <v>0</v>
      </c>
      <c r="U81" s="43">
        <v>200000</v>
      </c>
      <c r="V81" s="43">
        <v>200000</v>
      </c>
      <c r="W81" s="43">
        <v>0</v>
      </c>
      <c r="X81" s="43">
        <v>0</v>
      </c>
      <c r="Y81" s="43">
        <v>0</v>
      </c>
      <c r="Z81" s="113">
        <v>200000</v>
      </c>
      <c r="AA81" s="264">
        <v>19382840</v>
      </c>
      <c r="AB81" s="43">
        <v>19382840</v>
      </c>
      <c r="AC81" s="43">
        <v>1605342</v>
      </c>
      <c r="AD81" s="43">
        <v>4545600</v>
      </c>
      <c r="AE81" s="43">
        <v>0</v>
      </c>
      <c r="AF81" s="43">
        <v>1832340</v>
      </c>
      <c r="AG81" s="43">
        <v>1623000</v>
      </c>
      <c r="AH81" s="43">
        <v>209340</v>
      </c>
      <c r="AI81" s="43">
        <v>0</v>
      </c>
      <c r="AJ81" s="43">
        <v>0</v>
      </c>
      <c r="AK81" s="43">
        <v>1623000</v>
      </c>
      <c r="AL81" s="43">
        <v>21215180</v>
      </c>
    </row>
    <row r="82" spans="1:38" s="47" customFormat="1" x14ac:dyDescent="0.2">
      <c r="A82" s="25" t="s">
        <v>127</v>
      </c>
      <c r="B82" s="26"/>
      <c r="C82" s="26"/>
      <c r="D82" s="145" t="s">
        <v>45</v>
      </c>
      <c r="E82" s="42">
        <v>19382840</v>
      </c>
      <c r="F82" s="42">
        <v>19382840</v>
      </c>
      <c r="G82" s="42">
        <v>1605342</v>
      </c>
      <c r="H82" s="42">
        <v>4545600</v>
      </c>
      <c r="I82" s="42">
        <v>0</v>
      </c>
      <c r="J82" s="42">
        <v>1632340</v>
      </c>
      <c r="K82" s="42">
        <v>1423000</v>
      </c>
      <c r="L82" s="42">
        <v>209340</v>
      </c>
      <c r="M82" s="42">
        <v>0</v>
      </c>
      <c r="N82" s="42">
        <v>0</v>
      </c>
      <c r="O82" s="253">
        <v>1423000</v>
      </c>
      <c r="P82" s="114">
        <v>0</v>
      </c>
      <c r="Q82" s="42">
        <v>0</v>
      </c>
      <c r="R82" s="42">
        <v>0</v>
      </c>
      <c r="S82" s="42">
        <v>0</v>
      </c>
      <c r="T82" s="42">
        <v>0</v>
      </c>
      <c r="U82" s="42">
        <v>200000</v>
      </c>
      <c r="V82" s="42">
        <v>200000</v>
      </c>
      <c r="W82" s="42">
        <v>0</v>
      </c>
      <c r="X82" s="42">
        <v>0</v>
      </c>
      <c r="Y82" s="42">
        <v>0</v>
      </c>
      <c r="Z82" s="115">
        <v>200000</v>
      </c>
      <c r="AA82" s="265">
        <v>19382840</v>
      </c>
      <c r="AB82" s="42">
        <v>19382840</v>
      </c>
      <c r="AC82" s="42">
        <v>1605342</v>
      </c>
      <c r="AD82" s="42">
        <v>4545600</v>
      </c>
      <c r="AE82" s="42">
        <v>0</v>
      </c>
      <c r="AF82" s="42">
        <v>1832340</v>
      </c>
      <c r="AG82" s="42">
        <v>1623000</v>
      </c>
      <c r="AH82" s="42">
        <v>209340</v>
      </c>
      <c r="AI82" s="42">
        <v>0</v>
      </c>
      <c r="AJ82" s="42">
        <v>0</v>
      </c>
      <c r="AK82" s="42">
        <v>1623000</v>
      </c>
      <c r="AL82" s="42">
        <v>21215180</v>
      </c>
    </row>
    <row r="83" spans="1:38" s="35" customFormat="1" ht="21.6" customHeight="1" x14ac:dyDescent="0.2">
      <c r="A83" s="73" t="s">
        <v>25</v>
      </c>
      <c r="B83" s="58" t="s">
        <v>132</v>
      </c>
      <c r="C83" s="58" t="s">
        <v>58</v>
      </c>
      <c r="D83" s="146" t="s">
        <v>226</v>
      </c>
      <c r="E83" s="31">
        <v>2494040</v>
      </c>
      <c r="F83" s="109">
        <v>2494040</v>
      </c>
      <c r="G83" s="109">
        <v>1605342</v>
      </c>
      <c r="H83" s="109">
        <v>242600</v>
      </c>
      <c r="I83" s="109"/>
      <c r="J83" s="105">
        <v>6000</v>
      </c>
      <c r="K83" s="109"/>
      <c r="L83" s="109">
        <v>6000</v>
      </c>
      <c r="M83" s="109"/>
      <c r="N83" s="109"/>
      <c r="O83" s="248"/>
      <c r="P83" s="270">
        <v>0</v>
      </c>
      <c r="Q83" s="248"/>
      <c r="R83" s="248"/>
      <c r="S83" s="248"/>
      <c r="T83" s="248"/>
      <c r="U83" s="248">
        <v>0</v>
      </c>
      <c r="V83" s="248"/>
      <c r="W83" s="248"/>
      <c r="X83" s="248"/>
      <c r="Y83" s="248"/>
      <c r="Z83" s="271"/>
      <c r="AA83" s="263">
        <v>2494040</v>
      </c>
      <c r="AB83" s="248">
        <v>2494040</v>
      </c>
      <c r="AC83" s="248">
        <v>1605342</v>
      </c>
      <c r="AD83" s="248">
        <v>242600</v>
      </c>
      <c r="AE83" s="248">
        <v>0</v>
      </c>
      <c r="AF83" s="248">
        <v>6000</v>
      </c>
      <c r="AG83" s="248">
        <v>0</v>
      </c>
      <c r="AH83" s="248">
        <v>6000</v>
      </c>
      <c r="AI83" s="248">
        <v>0</v>
      </c>
      <c r="AJ83" s="248">
        <v>0</v>
      </c>
      <c r="AK83" s="248">
        <v>0</v>
      </c>
      <c r="AL83" s="90">
        <v>2500040</v>
      </c>
    </row>
    <row r="84" spans="1:38" s="35" customFormat="1" x14ac:dyDescent="0.2">
      <c r="A84" s="59" t="s">
        <v>162</v>
      </c>
      <c r="B84" s="60" t="s">
        <v>88</v>
      </c>
      <c r="C84" s="58" t="s">
        <v>72</v>
      </c>
      <c r="D84" s="147" t="s">
        <v>157</v>
      </c>
      <c r="E84" s="31">
        <v>4000</v>
      </c>
      <c r="F84" s="109">
        <v>4000</v>
      </c>
      <c r="G84" s="109"/>
      <c r="H84" s="109"/>
      <c r="I84" s="109"/>
      <c r="J84" s="105">
        <v>0</v>
      </c>
      <c r="K84" s="110"/>
      <c r="L84" s="110"/>
      <c r="M84" s="110"/>
      <c r="N84" s="110"/>
      <c r="O84" s="249"/>
      <c r="P84" s="270">
        <v>0</v>
      </c>
      <c r="Q84" s="249"/>
      <c r="R84" s="249"/>
      <c r="S84" s="249"/>
      <c r="T84" s="249"/>
      <c r="U84" s="248">
        <v>0</v>
      </c>
      <c r="V84" s="249"/>
      <c r="W84" s="249"/>
      <c r="X84" s="249"/>
      <c r="Y84" s="249"/>
      <c r="Z84" s="272"/>
      <c r="AA84" s="263">
        <v>4000</v>
      </c>
      <c r="AB84" s="248">
        <v>4000</v>
      </c>
      <c r="AC84" s="248">
        <v>0</v>
      </c>
      <c r="AD84" s="248">
        <v>0</v>
      </c>
      <c r="AE84" s="248">
        <v>0</v>
      </c>
      <c r="AF84" s="248">
        <v>0</v>
      </c>
      <c r="AG84" s="248">
        <v>0</v>
      </c>
      <c r="AH84" s="248">
        <v>0</v>
      </c>
      <c r="AI84" s="248">
        <v>0</v>
      </c>
      <c r="AJ84" s="248">
        <v>0</v>
      </c>
      <c r="AK84" s="248">
        <v>0</v>
      </c>
      <c r="AL84" s="90">
        <v>4000</v>
      </c>
    </row>
    <row r="85" spans="1:38" s="35" customFormat="1" x14ac:dyDescent="0.2">
      <c r="A85" s="59" t="s">
        <v>163</v>
      </c>
      <c r="B85" s="60" t="s">
        <v>149</v>
      </c>
      <c r="C85" s="66">
        <v>1090</v>
      </c>
      <c r="D85" s="118" t="s">
        <v>150</v>
      </c>
      <c r="E85" s="31">
        <v>3100</v>
      </c>
      <c r="F85" s="109">
        <v>3100</v>
      </c>
      <c r="G85" s="109"/>
      <c r="H85" s="109"/>
      <c r="I85" s="109"/>
      <c r="J85" s="105">
        <v>0</v>
      </c>
      <c r="K85" s="106"/>
      <c r="L85" s="106"/>
      <c r="M85" s="106"/>
      <c r="N85" s="106"/>
      <c r="O85" s="254"/>
      <c r="P85" s="270">
        <v>0</v>
      </c>
      <c r="Q85" s="254"/>
      <c r="R85" s="254"/>
      <c r="S85" s="254"/>
      <c r="T85" s="254"/>
      <c r="U85" s="248">
        <v>0</v>
      </c>
      <c r="V85" s="254"/>
      <c r="W85" s="254"/>
      <c r="X85" s="254"/>
      <c r="Y85" s="254"/>
      <c r="Z85" s="275"/>
      <c r="AA85" s="263">
        <v>3100</v>
      </c>
      <c r="AB85" s="248">
        <v>3100</v>
      </c>
      <c r="AC85" s="248">
        <v>0</v>
      </c>
      <c r="AD85" s="248">
        <v>0</v>
      </c>
      <c r="AE85" s="248">
        <v>0</v>
      </c>
      <c r="AF85" s="248">
        <v>0</v>
      </c>
      <c r="AG85" s="248">
        <v>0</v>
      </c>
      <c r="AH85" s="248">
        <v>0</v>
      </c>
      <c r="AI85" s="248">
        <v>0</v>
      </c>
      <c r="AJ85" s="248">
        <v>0</v>
      </c>
      <c r="AK85" s="248">
        <v>0</v>
      </c>
      <c r="AL85" s="90">
        <v>3100</v>
      </c>
    </row>
    <row r="86" spans="1:38" s="35" customFormat="1" ht="25.5" x14ac:dyDescent="0.2">
      <c r="A86" s="59" t="s">
        <v>271</v>
      </c>
      <c r="B86" s="60" t="s">
        <v>272</v>
      </c>
      <c r="C86" s="127" t="s">
        <v>82</v>
      </c>
      <c r="D86" s="118" t="s">
        <v>273</v>
      </c>
      <c r="E86" s="31">
        <v>0</v>
      </c>
      <c r="F86" s="109"/>
      <c r="G86" s="109"/>
      <c r="H86" s="109"/>
      <c r="I86" s="109"/>
      <c r="J86" s="105">
        <v>0</v>
      </c>
      <c r="K86" s="106"/>
      <c r="L86" s="106"/>
      <c r="M86" s="106"/>
      <c r="N86" s="106"/>
      <c r="O86" s="254"/>
      <c r="P86" s="270">
        <v>0</v>
      </c>
      <c r="Q86" s="254"/>
      <c r="R86" s="254"/>
      <c r="S86" s="254"/>
      <c r="T86" s="254"/>
      <c r="U86" s="248">
        <v>0</v>
      </c>
      <c r="V86" s="254"/>
      <c r="W86" s="254"/>
      <c r="X86" s="254"/>
      <c r="Y86" s="254"/>
      <c r="Z86" s="275"/>
      <c r="AA86" s="263">
        <v>0</v>
      </c>
      <c r="AB86" s="248">
        <v>0</v>
      </c>
      <c r="AC86" s="248">
        <v>0</v>
      </c>
      <c r="AD86" s="248">
        <v>0</v>
      </c>
      <c r="AE86" s="248">
        <v>0</v>
      </c>
      <c r="AF86" s="248">
        <v>0</v>
      </c>
      <c r="AG86" s="248">
        <v>0</v>
      </c>
      <c r="AH86" s="248">
        <v>0</v>
      </c>
      <c r="AI86" s="248">
        <v>0</v>
      </c>
      <c r="AJ86" s="248">
        <v>0</v>
      </c>
      <c r="AK86" s="248">
        <v>0</v>
      </c>
      <c r="AL86" s="90">
        <v>0</v>
      </c>
    </row>
    <row r="87" spans="1:38" s="35" customFormat="1" ht="24.6" customHeight="1" x14ac:dyDescent="0.2">
      <c r="A87" s="67" t="s">
        <v>26</v>
      </c>
      <c r="B87" s="68" t="s">
        <v>27</v>
      </c>
      <c r="C87" s="69" t="s">
        <v>82</v>
      </c>
      <c r="D87" s="147" t="s">
        <v>28</v>
      </c>
      <c r="E87" s="31">
        <v>10181700</v>
      </c>
      <c r="F87" s="109">
        <v>10181700</v>
      </c>
      <c r="G87" s="109"/>
      <c r="H87" s="109">
        <v>4303000</v>
      </c>
      <c r="I87" s="109"/>
      <c r="J87" s="105">
        <v>500000</v>
      </c>
      <c r="K87" s="110">
        <v>500000</v>
      </c>
      <c r="L87" s="110"/>
      <c r="M87" s="110"/>
      <c r="N87" s="110"/>
      <c r="O87" s="249">
        <v>500000</v>
      </c>
      <c r="P87" s="270">
        <v>0</v>
      </c>
      <c r="Q87" s="249"/>
      <c r="R87" s="249"/>
      <c r="S87" s="249"/>
      <c r="T87" s="249"/>
      <c r="U87" s="248">
        <v>0</v>
      </c>
      <c r="V87" s="249"/>
      <c r="W87" s="249"/>
      <c r="X87" s="249"/>
      <c r="Y87" s="249"/>
      <c r="Z87" s="272"/>
      <c r="AA87" s="263">
        <v>10181700</v>
      </c>
      <c r="AB87" s="248">
        <v>10181700</v>
      </c>
      <c r="AC87" s="248">
        <v>0</v>
      </c>
      <c r="AD87" s="248">
        <v>4303000</v>
      </c>
      <c r="AE87" s="248">
        <v>0</v>
      </c>
      <c r="AF87" s="248">
        <v>500000</v>
      </c>
      <c r="AG87" s="248">
        <v>500000</v>
      </c>
      <c r="AH87" s="248">
        <v>0</v>
      </c>
      <c r="AI87" s="248">
        <v>0</v>
      </c>
      <c r="AJ87" s="248">
        <v>0</v>
      </c>
      <c r="AK87" s="248">
        <v>500000</v>
      </c>
      <c r="AL87" s="90">
        <v>10681700</v>
      </c>
    </row>
    <row r="88" spans="1:38" s="35" customFormat="1" ht="24.6" customHeight="1" x14ac:dyDescent="0.2">
      <c r="A88" s="67" t="s">
        <v>322</v>
      </c>
      <c r="B88" s="68" t="s">
        <v>323</v>
      </c>
      <c r="C88" s="69" t="s">
        <v>324</v>
      </c>
      <c r="D88" s="241" t="s">
        <v>325</v>
      </c>
      <c r="E88" s="31">
        <v>3000000</v>
      </c>
      <c r="F88" s="109">
        <v>3000000</v>
      </c>
      <c r="G88" s="109"/>
      <c r="H88" s="109"/>
      <c r="I88" s="109"/>
      <c r="J88" s="105">
        <v>0</v>
      </c>
      <c r="K88" s="110"/>
      <c r="L88" s="110"/>
      <c r="M88" s="110"/>
      <c r="N88" s="110"/>
      <c r="O88" s="249"/>
      <c r="P88" s="270">
        <v>0</v>
      </c>
      <c r="Q88" s="249"/>
      <c r="R88" s="249"/>
      <c r="S88" s="249"/>
      <c r="T88" s="249"/>
      <c r="U88" s="248">
        <v>0</v>
      </c>
      <c r="V88" s="249"/>
      <c r="W88" s="249"/>
      <c r="X88" s="249"/>
      <c r="Y88" s="249"/>
      <c r="Z88" s="272"/>
      <c r="AA88" s="263">
        <v>3000000</v>
      </c>
      <c r="AB88" s="248">
        <v>3000000</v>
      </c>
      <c r="AC88" s="248">
        <v>0</v>
      </c>
      <c r="AD88" s="248">
        <v>0</v>
      </c>
      <c r="AE88" s="248">
        <v>0</v>
      </c>
      <c r="AF88" s="248">
        <v>0</v>
      </c>
      <c r="AG88" s="248">
        <v>0</v>
      </c>
      <c r="AH88" s="248">
        <v>0</v>
      </c>
      <c r="AI88" s="248">
        <v>0</v>
      </c>
      <c r="AJ88" s="248">
        <v>0</v>
      </c>
      <c r="AK88" s="248">
        <v>0</v>
      </c>
      <c r="AL88" s="90">
        <v>3000000</v>
      </c>
    </row>
    <row r="89" spans="1:38" s="35" customFormat="1" ht="25.5" x14ac:dyDescent="0.2">
      <c r="A89" s="69" t="s">
        <v>189</v>
      </c>
      <c r="B89" s="223" t="s">
        <v>187</v>
      </c>
      <c r="C89" s="223" t="s">
        <v>60</v>
      </c>
      <c r="D89" s="224" t="s">
        <v>188</v>
      </c>
      <c r="E89" s="31">
        <v>0</v>
      </c>
      <c r="F89" s="109"/>
      <c r="G89" s="109"/>
      <c r="H89" s="109"/>
      <c r="I89" s="109"/>
      <c r="J89" s="105">
        <v>0</v>
      </c>
      <c r="K89" s="111"/>
      <c r="L89" s="111"/>
      <c r="M89" s="111"/>
      <c r="N89" s="111"/>
      <c r="O89" s="250"/>
      <c r="P89" s="270">
        <v>0</v>
      </c>
      <c r="Q89" s="250"/>
      <c r="R89" s="250"/>
      <c r="S89" s="250"/>
      <c r="T89" s="250"/>
      <c r="U89" s="248">
        <v>200000</v>
      </c>
      <c r="V89" s="250">
        <v>200000</v>
      </c>
      <c r="W89" s="250"/>
      <c r="X89" s="250"/>
      <c r="Y89" s="250"/>
      <c r="Z89" s="273">
        <v>200000</v>
      </c>
      <c r="AA89" s="263">
        <v>0</v>
      </c>
      <c r="AB89" s="248">
        <v>0</v>
      </c>
      <c r="AC89" s="248">
        <v>0</v>
      </c>
      <c r="AD89" s="248">
        <v>0</v>
      </c>
      <c r="AE89" s="248">
        <v>0</v>
      </c>
      <c r="AF89" s="248">
        <v>200000</v>
      </c>
      <c r="AG89" s="248">
        <v>200000</v>
      </c>
      <c r="AH89" s="248">
        <v>0</v>
      </c>
      <c r="AI89" s="248">
        <v>0</v>
      </c>
      <c r="AJ89" s="248">
        <v>0</v>
      </c>
      <c r="AK89" s="248">
        <v>200000</v>
      </c>
      <c r="AL89" s="90">
        <v>200000</v>
      </c>
    </row>
    <row r="90" spans="1:38" s="35" customFormat="1" ht="25.5" x14ac:dyDescent="0.2">
      <c r="A90" s="69" t="s">
        <v>154</v>
      </c>
      <c r="B90" s="69" t="s">
        <v>153</v>
      </c>
      <c r="C90" s="69" t="s">
        <v>83</v>
      </c>
      <c r="D90" s="118" t="s">
        <v>155</v>
      </c>
      <c r="E90" s="31">
        <v>3700000</v>
      </c>
      <c r="F90" s="109">
        <v>3700000</v>
      </c>
      <c r="G90" s="109"/>
      <c r="H90" s="109"/>
      <c r="I90" s="109"/>
      <c r="J90" s="105">
        <v>923000</v>
      </c>
      <c r="K90" s="106">
        <v>923000</v>
      </c>
      <c r="L90" s="106"/>
      <c r="M90" s="106"/>
      <c r="N90" s="106"/>
      <c r="O90" s="254">
        <v>923000</v>
      </c>
      <c r="P90" s="270">
        <v>0</v>
      </c>
      <c r="Q90" s="254"/>
      <c r="R90" s="254"/>
      <c r="S90" s="254"/>
      <c r="T90" s="254"/>
      <c r="U90" s="248">
        <v>0</v>
      </c>
      <c r="V90" s="254"/>
      <c r="W90" s="254"/>
      <c r="X90" s="254"/>
      <c r="Y90" s="254"/>
      <c r="Z90" s="275"/>
      <c r="AA90" s="263">
        <v>3700000</v>
      </c>
      <c r="AB90" s="248">
        <v>3700000</v>
      </c>
      <c r="AC90" s="248">
        <v>0</v>
      </c>
      <c r="AD90" s="248">
        <v>0</v>
      </c>
      <c r="AE90" s="248">
        <v>0</v>
      </c>
      <c r="AF90" s="248">
        <v>923000</v>
      </c>
      <c r="AG90" s="248">
        <v>923000</v>
      </c>
      <c r="AH90" s="248">
        <v>0</v>
      </c>
      <c r="AI90" s="248">
        <v>0</v>
      </c>
      <c r="AJ90" s="248">
        <v>0</v>
      </c>
      <c r="AK90" s="248">
        <v>923000</v>
      </c>
      <c r="AL90" s="90">
        <v>4623000</v>
      </c>
    </row>
    <row r="91" spans="1:38" s="35" customFormat="1" ht="42" customHeight="1" x14ac:dyDescent="0.2">
      <c r="A91" s="120" t="s">
        <v>169</v>
      </c>
      <c r="B91" s="121" t="s">
        <v>167</v>
      </c>
      <c r="C91" s="154" t="s">
        <v>60</v>
      </c>
      <c r="D91" s="119" t="s">
        <v>166</v>
      </c>
      <c r="E91" s="31">
        <v>0</v>
      </c>
      <c r="F91" s="109"/>
      <c r="G91" s="109"/>
      <c r="H91" s="109"/>
      <c r="I91" s="109"/>
      <c r="J91" s="105">
        <v>20000</v>
      </c>
      <c r="K91" s="110"/>
      <c r="L91" s="110">
        <v>20000</v>
      </c>
      <c r="M91" s="110"/>
      <c r="N91" s="110"/>
      <c r="O91" s="249"/>
      <c r="P91" s="270">
        <v>0</v>
      </c>
      <c r="Q91" s="249"/>
      <c r="R91" s="249"/>
      <c r="S91" s="249"/>
      <c r="T91" s="249"/>
      <c r="U91" s="248">
        <v>0</v>
      </c>
      <c r="V91" s="249"/>
      <c r="W91" s="249"/>
      <c r="X91" s="249"/>
      <c r="Y91" s="249"/>
      <c r="Z91" s="272"/>
      <c r="AA91" s="263">
        <v>0</v>
      </c>
      <c r="AB91" s="248">
        <v>0</v>
      </c>
      <c r="AC91" s="248">
        <v>0</v>
      </c>
      <c r="AD91" s="248">
        <v>0</v>
      </c>
      <c r="AE91" s="248">
        <v>0</v>
      </c>
      <c r="AF91" s="248">
        <v>20000</v>
      </c>
      <c r="AG91" s="248">
        <v>0</v>
      </c>
      <c r="AH91" s="248">
        <v>20000</v>
      </c>
      <c r="AI91" s="248">
        <v>0</v>
      </c>
      <c r="AJ91" s="248">
        <v>0</v>
      </c>
      <c r="AK91" s="248">
        <v>0</v>
      </c>
      <c r="AL91" s="90">
        <v>20000</v>
      </c>
    </row>
    <row r="92" spans="1:38" s="35" customFormat="1" x14ac:dyDescent="0.2">
      <c r="A92" s="96" t="s">
        <v>29</v>
      </c>
      <c r="B92" s="95" t="s">
        <v>30</v>
      </c>
      <c r="C92" s="97" t="s">
        <v>84</v>
      </c>
      <c r="D92" s="148" t="s">
        <v>67</v>
      </c>
      <c r="E92" s="31">
        <v>0</v>
      </c>
      <c r="F92" s="109"/>
      <c r="G92" s="109"/>
      <c r="H92" s="109"/>
      <c r="I92" s="109"/>
      <c r="J92" s="105">
        <v>182500</v>
      </c>
      <c r="K92" s="111"/>
      <c r="L92" s="111">
        <v>182500</v>
      </c>
      <c r="M92" s="111"/>
      <c r="N92" s="111"/>
      <c r="O92" s="250"/>
      <c r="P92" s="270">
        <v>0</v>
      </c>
      <c r="Q92" s="250"/>
      <c r="R92" s="250"/>
      <c r="S92" s="250"/>
      <c r="T92" s="250"/>
      <c r="U92" s="248">
        <v>0</v>
      </c>
      <c r="V92" s="250"/>
      <c r="W92" s="250"/>
      <c r="X92" s="250"/>
      <c r="Y92" s="250"/>
      <c r="Z92" s="273"/>
      <c r="AA92" s="263">
        <v>0</v>
      </c>
      <c r="AB92" s="248">
        <v>0</v>
      </c>
      <c r="AC92" s="248">
        <v>0</v>
      </c>
      <c r="AD92" s="248">
        <v>0</v>
      </c>
      <c r="AE92" s="248">
        <v>0</v>
      </c>
      <c r="AF92" s="248">
        <v>182500</v>
      </c>
      <c r="AG92" s="248">
        <v>0</v>
      </c>
      <c r="AH92" s="248">
        <v>182500</v>
      </c>
      <c r="AI92" s="248">
        <v>0</v>
      </c>
      <c r="AJ92" s="248">
        <v>0</v>
      </c>
      <c r="AK92" s="248">
        <v>0</v>
      </c>
      <c r="AL92" s="90">
        <v>182500</v>
      </c>
    </row>
    <row r="93" spans="1:38" s="35" customFormat="1" ht="26.25" thickBot="1" x14ac:dyDescent="0.25">
      <c r="A93" s="79" t="s">
        <v>33</v>
      </c>
      <c r="B93" s="80" t="s">
        <v>34</v>
      </c>
      <c r="C93" s="83" t="s">
        <v>81</v>
      </c>
      <c r="D93" s="161" t="s">
        <v>252</v>
      </c>
      <c r="E93" s="157">
        <v>0</v>
      </c>
      <c r="F93" s="128"/>
      <c r="G93" s="128"/>
      <c r="H93" s="128"/>
      <c r="I93" s="128"/>
      <c r="J93" s="129">
        <v>840</v>
      </c>
      <c r="K93" s="107"/>
      <c r="L93" s="107">
        <v>840</v>
      </c>
      <c r="M93" s="107"/>
      <c r="N93" s="107"/>
      <c r="O93" s="251"/>
      <c r="P93" s="270">
        <v>0</v>
      </c>
      <c r="Q93" s="251"/>
      <c r="R93" s="251"/>
      <c r="S93" s="251"/>
      <c r="T93" s="251"/>
      <c r="U93" s="248">
        <v>0</v>
      </c>
      <c r="V93" s="251"/>
      <c r="W93" s="251"/>
      <c r="X93" s="251"/>
      <c r="Y93" s="251"/>
      <c r="Z93" s="274"/>
      <c r="AA93" s="263">
        <v>0</v>
      </c>
      <c r="AB93" s="248">
        <v>0</v>
      </c>
      <c r="AC93" s="248">
        <v>0</v>
      </c>
      <c r="AD93" s="248">
        <v>0</v>
      </c>
      <c r="AE93" s="248">
        <v>0</v>
      </c>
      <c r="AF93" s="248">
        <v>840</v>
      </c>
      <c r="AG93" s="248">
        <v>0</v>
      </c>
      <c r="AH93" s="248">
        <v>840</v>
      </c>
      <c r="AI93" s="248">
        <v>0</v>
      </c>
      <c r="AJ93" s="248">
        <v>0</v>
      </c>
      <c r="AK93" s="248">
        <v>0</v>
      </c>
      <c r="AL93" s="90">
        <v>840</v>
      </c>
    </row>
    <row r="94" spans="1:38" s="47" customFormat="1" x14ac:dyDescent="0.2">
      <c r="A94" s="29" t="s">
        <v>130</v>
      </c>
      <c r="B94" s="30"/>
      <c r="C94" s="30"/>
      <c r="D94" s="155" t="s">
        <v>49</v>
      </c>
      <c r="E94" s="43">
        <v>3030885</v>
      </c>
      <c r="F94" s="43">
        <v>3030885</v>
      </c>
      <c r="G94" s="43">
        <v>2105971</v>
      </c>
      <c r="H94" s="43">
        <v>91100</v>
      </c>
      <c r="I94" s="43">
        <v>0</v>
      </c>
      <c r="J94" s="43">
        <v>0</v>
      </c>
      <c r="K94" s="43">
        <v>0</v>
      </c>
      <c r="L94" s="43">
        <v>0</v>
      </c>
      <c r="M94" s="43">
        <v>0</v>
      </c>
      <c r="N94" s="43">
        <v>0</v>
      </c>
      <c r="O94" s="252">
        <v>0</v>
      </c>
      <c r="P94" s="112">
        <v>0</v>
      </c>
      <c r="Q94" s="43">
        <v>0</v>
      </c>
      <c r="R94" s="43">
        <v>0</v>
      </c>
      <c r="S94" s="43">
        <v>0</v>
      </c>
      <c r="T94" s="43">
        <v>0</v>
      </c>
      <c r="U94" s="43">
        <v>0</v>
      </c>
      <c r="V94" s="43">
        <v>0</v>
      </c>
      <c r="W94" s="43">
        <v>0</v>
      </c>
      <c r="X94" s="43">
        <v>0</v>
      </c>
      <c r="Y94" s="43">
        <v>0</v>
      </c>
      <c r="Z94" s="113">
        <v>0</v>
      </c>
      <c r="AA94" s="264">
        <v>3030885</v>
      </c>
      <c r="AB94" s="43">
        <v>3030885</v>
      </c>
      <c r="AC94" s="43">
        <v>2105971</v>
      </c>
      <c r="AD94" s="43">
        <v>91100</v>
      </c>
      <c r="AE94" s="43">
        <v>0</v>
      </c>
      <c r="AF94" s="43">
        <v>0</v>
      </c>
      <c r="AG94" s="43">
        <v>0</v>
      </c>
      <c r="AH94" s="43">
        <v>0</v>
      </c>
      <c r="AI94" s="43">
        <v>0</v>
      </c>
      <c r="AJ94" s="43">
        <v>0</v>
      </c>
      <c r="AK94" s="43">
        <v>0</v>
      </c>
      <c r="AL94" s="43">
        <v>3030885</v>
      </c>
    </row>
    <row r="95" spans="1:38" s="47" customFormat="1" x14ac:dyDescent="0.2">
      <c r="A95" s="25" t="s">
        <v>131</v>
      </c>
      <c r="B95" s="26"/>
      <c r="C95" s="26"/>
      <c r="D95" s="145" t="s">
        <v>49</v>
      </c>
      <c r="E95" s="42">
        <v>3030885</v>
      </c>
      <c r="F95" s="42">
        <v>3030885</v>
      </c>
      <c r="G95" s="42">
        <v>2105971</v>
      </c>
      <c r="H95" s="42">
        <v>91100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253">
        <v>0</v>
      </c>
      <c r="P95" s="114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115">
        <v>0</v>
      </c>
      <c r="AA95" s="265">
        <v>3030885</v>
      </c>
      <c r="AB95" s="42">
        <v>3030885</v>
      </c>
      <c r="AC95" s="42">
        <v>2105971</v>
      </c>
      <c r="AD95" s="42">
        <v>91100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3030885</v>
      </c>
    </row>
    <row r="96" spans="1:38" s="35" customFormat="1" ht="20.45" customHeight="1" x14ac:dyDescent="0.2">
      <c r="A96" s="59" t="s">
        <v>35</v>
      </c>
      <c r="B96" s="60" t="s">
        <v>132</v>
      </c>
      <c r="C96" s="58" t="s">
        <v>58</v>
      </c>
      <c r="D96" s="146" t="s">
        <v>226</v>
      </c>
      <c r="E96" s="31">
        <v>2755885</v>
      </c>
      <c r="F96" s="109">
        <v>2755885</v>
      </c>
      <c r="G96" s="109">
        <v>2105971</v>
      </c>
      <c r="H96" s="109">
        <v>91100</v>
      </c>
      <c r="I96" s="109"/>
      <c r="J96" s="105">
        <v>0</v>
      </c>
      <c r="K96" s="109"/>
      <c r="L96" s="109"/>
      <c r="M96" s="109"/>
      <c r="N96" s="109"/>
      <c r="O96" s="248"/>
      <c r="P96" s="270">
        <v>0</v>
      </c>
      <c r="Q96" s="248"/>
      <c r="R96" s="248"/>
      <c r="S96" s="248"/>
      <c r="T96" s="248"/>
      <c r="U96" s="248">
        <v>0</v>
      </c>
      <c r="V96" s="248"/>
      <c r="W96" s="248"/>
      <c r="X96" s="248"/>
      <c r="Y96" s="248"/>
      <c r="Z96" s="271"/>
      <c r="AA96" s="263">
        <v>2755885</v>
      </c>
      <c r="AB96" s="248">
        <v>2755885</v>
      </c>
      <c r="AC96" s="248">
        <v>2105971</v>
      </c>
      <c r="AD96" s="248">
        <v>91100</v>
      </c>
      <c r="AE96" s="248">
        <v>0</v>
      </c>
      <c r="AF96" s="248">
        <v>0</v>
      </c>
      <c r="AG96" s="248">
        <v>0</v>
      </c>
      <c r="AH96" s="248">
        <v>0</v>
      </c>
      <c r="AI96" s="248">
        <v>0</v>
      </c>
      <c r="AJ96" s="248">
        <v>0</v>
      </c>
      <c r="AK96" s="248">
        <v>0</v>
      </c>
      <c r="AL96" s="90">
        <v>2755885</v>
      </c>
    </row>
    <row r="97" spans="1:134" s="35" customFormat="1" x14ac:dyDescent="0.2">
      <c r="A97" s="59" t="s">
        <v>164</v>
      </c>
      <c r="B97" s="60" t="s">
        <v>88</v>
      </c>
      <c r="C97" s="58" t="s">
        <v>72</v>
      </c>
      <c r="D97" s="147" t="s">
        <v>157</v>
      </c>
      <c r="E97" s="31">
        <v>47000</v>
      </c>
      <c r="F97" s="109">
        <v>47000</v>
      </c>
      <c r="G97" s="109"/>
      <c r="H97" s="109"/>
      <c r="I97" s="109"/>
      <c r="J97" s="105">
        <v>0</v>
      </c>
      <c r="K97" s="110"/>
      <c r="L97" s="110"/>
      <c r="M97" s="110"/>
      <c r="N97" s="110"/>
      <c r="O97" s="249"/>
      <c r="P97" s="270">
        <v>0</v>
      </c>
      <c r="Q97" s="249"/>
      <c r="R97" s="249"/>
      <c r="S97" s="249"/>
      <c r="T97" s="249"/>
      <c r="U97" s="248">
        <v>0</v>
      </c>
      <c r="V97" s="249"/>
      <c r="W97" s="249"/>
      <c r="X97" s="249"/>
      <c r="Y97" s="249"/>
      <c r="Z97" s="272"/>
      <c r="AA97" s="263">
        <v>47000</v>
      </c>
      <c r="AB97" s="248">
        <v>47000</v>
      </c>
      <c r="AC97" s="248">
        <v>0</v>
      </c>
      <c r="AD97" s="248">
        <v>0</v>
      </c>
      <c r="AE97" s="248">
        <v>0</v>
      </c>
      <c r="AF97" s="248">
        <v>0</v>
      </c>
      <c r="AG97" s="248">
        <v>0</v>
      </c>
      <c r="AH97" s="248">
        <v>0</v>
      </c>
      <c r="AI97" s="248">
        <v>0</v>
      </c>
      <c r="AJ97" s="248">
        <v>0</v>
      </c>
      <c r="AK97" s="248">
        <v>0</v>
      </c>
      <c r="AL97" s="90">
        <v>47000</v>
      </c>
    </row>
    <row r="98" spans="1:134" s="35" customFormat="1" ht="13.5" thickBot="1" x14ac:dyDescent="0.25">
      <c r="A98" s="137" t="s">
        <v>36</v>
      </c>
      <c r="B98" s="83" t="s">
        <v>37</v>
      </c>
      <c r="C98" s="83" t="s">
        <v>89</v>
      </c>
      <c r="D98" s="162" t="s">
        <v>38</v>
      </c>
      <c r="E98" s="157">
        <v>228000</v>
      </c>
      <c r="F98" s="128">
        <v>228000</v>
      </c>
      <c r="G98" s="128"/>
      <c r="H98" s="128"/>
      <c r="I98" s="128"/>
      <c r="J98" s="129">
        <v>0</v>
      </c>
      <c r="K98" s="143"/>
      <c r="L98" s="143"/>
      <c r="M98" s="143"/>
      <c r="N98" s="143"/>
      <c r="O98" s="258"/>
      <c r="P98" s="270">
        <v>0</v>
      </c>
      <c r="Q98" s="258"/>
      <c r="R98" s="258"/>
      <c r="S98" s="258"/>
      <c r="T98" s="258"/>
      <c r="U98" s="248">
        <v>0</v>
      </c>
      <c r="V98" s="258"/>
      <c r="W98" s="258"/>
      <c r="X98" s="258"/>
      <c r="Y98" s="258"/>
      <c r="Z98" s="279"/>
      <c r="AA98" s="263">
        <v>228000</v>
      </c>
      <c r="AB98" s="248">
        <v>228000</v>
      </c>
      <c r="AC98" s="248">
        <v>0</v>
      </c>
      <c r="AD98" s="248">
        <v>0</v>
      </c>
      <c r="AE98" s="248">
        <v>0</v>
      </c>
      <c r="AF98" s="248">
        <v>0</v>
      </c>
      <c r="AG98" s="248">
        <v>0</v>
      </c>
      <c r="AH98" s="248">
        <v>0</v>
      </c>
      <c r="AI98" s="248">
        <v>0</v>
      </c>
      <c r="AJ98" s="248">
        <v>0</v>
      </c>
      <c r="AK98" s="248">
        <v>0</v>
      </c>
      <c r="AL98" s="90">
        <v>228000</v>
      </c>
    </row>
    <row r="99" spans="1:134" s="47" customFormat="1" x14ac:dyDescent="0.2">
      <c r="A99" s="29" t="s">
        <v>128</v>
      </c>
      <c r="B99" s="30"/>
      <c r="C99" s="30"/>
      <c r="D99" s="155" t="s">
        <v>48</v>
      </c>
      <c r="E99" s="43">
        <v>3088572</v>
      </c>
      <c r="F99" s="43">
        <v>2588572</v>
      </c>
      <c r="G99" s="43">
        <v>1863862</v>
      </c>
      <c r="H99" s="43">
        <v>95200</v>
      </c>
      <c r="I99" s="43">
        <v>0</v>
      </c>
      <c r="J99" s="43">
        <v>0</v>
      </c>
      <c r="K99" s="43">
        <v>0</v>
      </c>
      <c r="L99" s="43">
        <v>0</v>
      </c>
      <c r="M99" s="43">
        <v>0</v>
      </c>
      <c r="N99" s="43">
        <v>0</v>
      </c>
      <c r="O99" s="252">
        <v>0</v>
      </c>
      <c r="P99" s="112">
        <v>0</v>
      </c>
      <c r="Q99" s="43">
        <v>0</v>
      </c>
      <c r="R99" s="43">
        <v>0</v>
      </c>
      <c r="S99" s="43">
        <v>0</v>
      </c>
      <c r="T99" s="43">
        <v>0</v>
      </c>
      <c r="U99" s="43">
        <v>0</v>
      </c>
      <c r="V99" s="43">
        <v>0</v>
      </c>
      <c r="W99" s="43">
        <v>0</v>
      </c>
      <c r="X99" s="43">
        <v>0</v>
      </c>
      <c r="Y99" s="43">
        <v>0</v>
      </c>
      <c r="Z99" s="113">
        <v>0</v>
      </c>
      <c r="AA99" s="264">
        <v>3088572</v>
      </c>
      <c r="AB99" s="43">
        <v>2588572</v>
      </c>
      <c r="AC99" s="43">
        <v>1863862</v>
      </c>
      <c r="AD99" s="43">
        <v>95200</v>
      </c>
      <c r="AE99" s="43">
        <v>0</v>
      </c>
      <c r="AF99" s="43">
        <v>0</v>
      </c>
      <c r="AG99" s="43">
        <v>0</v>
      </c>
      <c r="AH99" s="43">
        <v>0</v>
      </c>
      <c r="AI99" s="43">
        <v>0</v>
      </c>
      <c r="AJ99" s="43">
        <v>0</v>
      </c>
      <c r="AK99" s="43">
        <v>0</v>
      </c>
      <c r="AL99" s="43">
        <v>3088572</v>
      </c>
    </row>
    <row r="100" spans="1:134" s="47" customFormat="1" x14ac:dyDescent="0.2">
      <c r="A100" s="25" t="s">
        <v>129</v>
      </c>
      <c r="B100" s="26"/>
      <c r="C100" s="26"/>
      <c r="D100" s="145" t="s">
        <v>48</v>
      </c>
      <c r="E100" s="42">
        <v>3088572</v>
      </c>
      <c r="F100" s="42">
        <v>2588572</v>
      </c>
      <c r="G100" s="42">
        <v>1863862</v>
      </c>
      <c r="H100" s="42">
        <v>95200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253">
        <v>0</v>
      </c>
      <c r="P100" s="114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115">
        <v>0</v>
      </c>
      <c r="AA100" s="265">
        <v>3088572</v>
      </c>
      <c r="AB100" s="42">
        <v>2588572</v>
      </c>
      <c r="AC100" s="42">
        <v>1863862</v>
      </c>
      <c r="AD100" s="42">
        <v>95200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3088572</v>
      </c>
    </row>
    <row r="101" spans="1:134" s="35" customFormat="1" ht="20.45" customHeight="1" x14ac:dyDescent="0.2">
      <c r="A101" s="59" t="s">
        <v>39</v>
      </c>
      <c r="B101" s="60" t="s">
        <v>132</v>
      </c>
      <c r="C101" s="60" t="s">
        <v>58</v>
      </c>
      <c r="D101" s="146" t="s">
        <v>226</v>
      </c>
      <c r="E101" s="31">
        <v>2488572</v>
      </c>
      <c r="F101" s="109">
        <v>2488572</v>
      </c>
      <c r="G101" s="109">
        <v>1863862</v>
      </c>
      <c r="H101" s="109">
        <v>95200</v>
      </c>
      <c r="I101" s="109"/>
      <c r="J101" s="105">
        <v>0</v>
      </c>
      <c r="K101" s="109"/>
      <c r="L101" s="109"/>
      <c r="M101" s="109"/>
      <c r="N101" s="109"/>
      <c r="O101" s="248"/>
      <c r="P101" s="270">
        <v>0</v>
      </c>
      <c r="Q101" s="248"/>
      <c r="R101" s="248"/>
      <c r="S101" s="248"/>
      <c r="T101" s="248"/>
      <c r="U101" s="248">
        <v>0</v>
      </c>
      <c r="V101" s="248"/>
      <c r="W101" s="248"/>
      <c r="X101" s="248"/>
      <c r="Y101" s="248"/>
      <c r="Z101" s="271"/>
      <c r="AA101" s="263">
        <v>2488572</v>
      </c>
      <c r="AB101" s="248">
        <v>2488572</v>
      </c>
      <c r="AC101" s="248">
        <v>1863862</v>
      </c>
      <c r="AD101" s="248">
        <v>95200</v>
      </c>
      <c r="AE101" s="248">
        <v>0</v>
      </c>
      <c r="AF101" s="248">
        <v>0</v>
      </c>
      <c r="AG101" s="248">
        <v>0</v>
      </c>
      <c r="AH101" s="248">
        <v>0</v>
      </c>
      <c r="AI101" s="248">
        <v>0</v>
      </c>
      <c r="AJ101" s="248">
        <v>0</v>
      </c>
      <c r="AK101" s="248">
        <v>0</v>
      </c>
      <c r="AL101" s="90">
        <v>2488572</v>
      </c>
    </row>
    <row r="102" spans="1:134" s="35" customFormat="1" x14ac:dyDescent="0.2">
      <c r="A102" s="57" t="s">
        <v>257</v>
      </c>
      <c r="B102" s="69" t="s">
        <v>224</v>
      </c>
      <c r="C102" s="69" t="s">
        <v>72</v>
      </c>
      <c r="D102" s="126" t="s">
        <v>225</v>
      </c>
      <c r="E102" s="31">
        <v>500000</v>
      </c>
      <c r="F102" s="109"/>
      <c r="G102" s="109"/>
      <c r="H102" s="109"/>
      <c r="I102" s="109"/>
      <c r="J102" s="105">
        <v>0</v>
      </c>
      <c r="K102" s="116"/>
      <c r="L102" s="116"/>
      <c r="M102" s="116"/>
      <c r="N102" s="116"/>
      <c r="O102" s="257"/>
      <c r="P102" s="270">
        <v>0</v>
      </c>
      <c r="Q102" s="257"/>
      <c r="R102" s="257"/>
      <c r="S102" s="257"/>
      <c r="T102" s="257"/>
      <c r="U102" s="248">
        <v>0</v>
      </c>
      <c r="V102" s="257"/>
      <c r="W102" s="257"/>
      <c r="X102" s="257"/>
      <c r="Y102" s="257"/>
      <c r="Z102" s="278"/>
      <c r="AA102" s="263">
        <v>500000</v>
      </c>
      <c r="AB102" s="248">
        <v>0</v>
      </c>
      <c r="AC102" s="248">
        <v>0</v>
      </c>
      <c r="AD102" s="248">
        <v>0</v>
      </c>
      <c r="AE102" s="248">
        <v>0</v>
      </c>
      <c r="AF102" s="248">
        <v>0</v>
      </c>
      <c r="AG102" s="248">
        <v>0</v>
      </c>
      <c r="AH102" s="248">
        <v>0</v>
      </c>
      <c r="AI102" s="248">
        <v>0</v>
      </c>
      <c r="AJ102" s="248">
        <v>0</v>
      </c>
      <c r="AK102" s="248">
        <v>0</v>
      </c>
      <c r="AL102" s="90">
        <v>500000</v>
      </c>
    </row>
    <row r="103" spans="1:134" s="35" customFormat="1" ht="12" customHeight="1" thickBot="1" x14ac:dyDescent="0.25">
      <c r="A103" s="137" t="s">
        <v>40</v>
      </c>
      <c r="B103" s="83" t="s">
        <v>41</v>
      </c>
      <c r="C103" s="83" t="s">
        <v>88</v>
      </c>
      <c r="D103" s="167" t="s">
        <v>42</v>
      </c>
      <c r="E103" s="157">
        <v>100000</v>
      </c>
      <c r="F103" s="128">
        <v>100000</v>
      </c>
      <c r="G103" s="128"/>
      <c r="H103" s="128"/>
      <c r="I103" s="128"/>
      <c r="J103" s="129">
        <v>0</v>
      </c>
      <c r="K103" s="144"/>
      <c r="L103" s="144"/>
      <c r="M103" s="144"/>
      <c r="N103" s="144"/>
      <c r="O103" s="259"/>
      <c r="P103" s="315">
        <v>0</v>
      </c>
      <c r="Q103" s="316"/>
      <c r="R103" s="316"/>
      <c r="S103" s="316"/>
      <c r="T103" s="316"/>
      <c r="U103" s="317">
        <v>0</v>
      </c>
      <c r="V103" s="316"/>
      <c r="W103" s="316"/>
      <c r="X103" s="316"/>
      <c r="Y103" s="316"/>
      <c r="Z103" s="318"/>
      <c r="AA103" s="319">
        <v>100000</v>
      </c>
      <c r="AB103" s="317">
        <v>100000</v>
      </c>
      <c r="AC103" s="317">
        <v>0</v>
      </c>
      <c r="AD103" s="317">
        <v>0</v>
      </c>
      <c r="AE103" s="317">
        <v>0</v>
      </c>
      <c r="AF103" s="317">
        <v>0</v>
      </c>
      <c r="AG103" s="317">
        <v>0</v>
      </c>
      <c r="AH103" s="317">
        <v>0</v>
      </c>
      <c r="AI103" s="317">
        <v>0</v>
      </c>
      <c r="AJ103" s="317">
        <v>0</v>
      </c>
      <c r="AK103" s="317">
        <v>0</v>
      </c>
      <c r="AL103" s="320">
        <v>100000</v>
      </c>
    </row>
    <row r="104" spans="1:134" s="38" customFormat="1" ht="13.5" thickBot="1" x14ac:dyDescent="0.25">
      <c r="A104" s="163" t="s">
        <v>195</v>
      </c>
      <c r="B104" s="164" t="s">
        <v>195</v>
      </c>
      <c r="C104" s="164" t="s">
        <v>195</v>
      </c>
      <c r="D104" s="165" t="s">
        <v>199</v>
      </c>
      <c r="E104" s="166">
        <v>279668917</v>
      </c>
      <c r="F104" s="166">
        <v>279168917</v>
      </c>
      <c r="G104" s="166">
        <v>169855060</v>
      </c>
      <c r="H104" s="166">
        <v>26397900</v>
      </c>
      <c r="I104" s="166">
        <v>0</v>
      </c>
      <c r="J104" s="166">
        <v>14278877</v>
      </c>
      <c r="K104" s="166">
        <v>5200000</v>
      </c>
      <c r="L104" s="166">
        <v>9078877</v>
      </c>
      <c r="M104" s="166">
        <v>1108464</v>
      </c>
      <c r="N104" s="166">
        <v>65660</v>
      </c>
      <c r="O104" s="260">
        <v>5200000</v>
      </c>
      <c r="P104" s="321">
        <v>0</v>
      </c>
      <c r="Q104" s="322">
        <v>0</v>
      </c>
      <c r="R104" s="322">
        <v>0</v>
      </c>
      <c r="S104" s="322">
        <v>0</v>
      </c>
      <c r="T104" s="322">
        <v>0</v>
      </c>
      <c r="U104" s="322">
        <v>0</v>
      </c>
      <c r="V104" s="322">
        <v>0</v>
      </c>
      <c r="W104" s="322">
        <v>0</v>
      </c>
      <c r="X104" s="322">
        <v>0</v>
      </c>
      <c r="Y104" s="322">
        <v>0</v>
      </c>
      <c r="Z104" s="323">
        <v>0</v>
      </c>
      <c r="AA104" s="324">
        <v>279668917</v>
      </c>
      <c r="AB104" s="322">
        <v>279168917</v>
      </c>
      <c r="AC104" s="322">
        <v>169855060</v>
      </c>
      <c r="AD104" s="322">
        <v>26397900</v>
      </c>
      <c r="AE104" s="322">
        <v>0</v>
      </c>
      <c r="AF104" s="322">
        <v>14278877</v>
      </c>
      <c r="AG104" s="322">
        <v>5200000</v>
      </c>
      <c r="AH104" s="322">
        <v>9078877</v>
      </c>
      <c r="AI104" s="322">
        <v>1108464</v>
      </c>
      <c r="AJ104" s="322">
        <v>65660</v>
      </c>
      <c r="AK104" s="322">
        <v>5200000</v>
      </c>
      <c r="AL104" s="323">
        <v>293947794</v>
      </c>
    </row>
    <row r="105" spans="1:134" s="38" customFormat="1" x14ac:dyDescent="0.2">
      <c r="A105" s="44"/>
      <c r="B105" s="44"/>
      <c r="C105" s="44"/>
      <c r="D105" s="45"/>
      <c r="E105" s="117"/>
      <c r="F105" s="117"/>
      <c r="G105" s="117"/>
      <c r="H105" s="117"/>
      <c r="I105" s="117"/>
      <c r="J105" s="117"/>
      <c r="K105" s="117"/>
      <c r="L105" s="117"/>
      <c r="M105" s="117"/>
      <c r="N105" s="117"/>
      <c r="O105" s="117"/>
      <c r="P105" s="117"/>
      <c r="Q105" s="117"/>
      <c r="R105" s="117"/>
      <c r="S105" s="117"/>
      <c r="T105" s="117"/>
      <c r="U105" s="117"/>
      <c r="V105" s="117"/>
      <c r="W105" s="117"/>
      <c r="X105" s="117"/>
      <c r="Y105" s="117"/>
      <c r="Z105" s="117"/>
      <c r="AA105" s="117"/>
      <c r="AB105" s="117"/>
      <c r="AC105" s="117"/>
      <c r="AD105" s="117"/>
      <c r="AE105" s="117"/>
      <c r="AF105" s="117"/>
      <c r="AG105" s="117"/>
      <c r="AH105" s="117"/>
      <c r="AI105" s="117"/>
      <c r="AJ105" s="117"/>
      <c r="AK105" s="117"/>
      <c r="AL105" s="46"/>
    </row>
    <row r="106" spans="1:134" s="168" customFormat="1" ht="19.899999999999999" customHeight="1" x14ac:dyDescent="0.3">
      <c r="A106" s="62"/>
      <c r="C106" s="5"/>
      <c r="D106" s="94" t="s">
        <v>317</v>
      </c>
      <c r="E106" s="169"/>
      <c r="F106" s="169"/>
      <c r="G106" s="239" t="s">
        <v>318</v>
      </c>
      <c r="I106" s="169"/>
      <c r="J106" s="169"/>
      <c r="K106" s="169"/>
      <c r="L106" s="169"/>
      <c r="M106" s="169"/>
      <c r="N106" s="169"/>
      <c r="O106" s="169"/>
      <c r="P106" s="169"/>
      <c r="Q106" s="169"/>
      <c r="R106" s="169"/>
      <c r="S106" s="169"/>
      <c r="T106" s="169"/>
      <c r="U106" s="169"/>
      <c r="V106" s="169"/>
      <c r="W106" s="169"/>
      <c r="X106" s="169"/>
      <c r="Y106" s="169"/>
      <c r="Z106" s="169"/>
      <c r="AA106" s="169"/>
      <c r="AB106" s="169"/>
      <c r="AC106" s="169"/>
      <c r="AD106" s="169"/>
      <c r="AE106" s="169"/>
      <c r="AF106" s="169"/>
      <c r="AG106" s="169"/>
      <c r="AH106" s="169"/>
      <c r="AI106" s="169"/>
      <c r="AJ106" s="169"/>
      <c r="AK106" s="169"/>
      <c r="AL106" s="108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  <c r="BP106" s="5"/>
      <c r="BQ106" s="5"/>
      <c r="BR106" s="5"/>
      <c r="BS106" s="5"/>
      <c r="BT106" s="5"/>
      <c r="BU106" s="5"/>
      <c r="BV106" s="5"/>
      <c r="BW106" s="5"/>
      <c r="BX106" s="5"/>
      <c r="BY106" s="5"/>
      <c r="BZ106" s="5"/>
      <c r="CA106" s="5"/>
      <c r="CB106" s="5"/>
      <c r="CC106" s="5"/>
      <c r="CD106" s="5"/>
      <c r="CE106" s="5"/>
      <c r="CF106" s="5"/>
      <c r="CG106" s="5"/>
      <c r="CH106" s="5"/>
      <c r="CI106" s="5"/>
      <c r="CJ106" s="5"/>
      <c r="CK106" s="5"/>
      <c r="CL106" s="5"/>
      <c r="CM106" s="5"/>
      <c r="CN106" s="5"/>
      <c r="CO106" s="5"/>
      <c r="CP106" s="5"/>
      <c r="CQ106" s="5"/>
      <c r="CR106" s="5"/>
      <c r="CS106" s="5"/>
      <c r="CT106" s="5"/>
      <c r="CU106" s="5"/>
      <c r="CV106" s="5"/>
      <c r="CW106" s="5"/>
      <c r="CX106" s="5"/>
      <c r="CY106" s="5"/>
      <c r="CZ106" s="5"/>
      <c r="DA106" s="5"/>
      <c r="DB106" s="5"/>
      <c r="DC106" s="5"/>
      <c r="DD106" s="5"/>
      <c r="DE106" s="5"/>
      <c r="DF106" s="5"/>
      <c r="DG106" s="5"/>
      <c r="DH106" s="5"/>
      <c r="DI106" s="5"/>
      <c r="DJ106" s="5"/>
      <c r="DK106" s="5"/>
      <c r="DL106" s="5"/>
      <c r="DM106" s="5"/>
      <c r="DN106" s="5"/>
      <c r="DO106" s="5"/>
      <c r="DP106" s="5"/>
      <c r="DQ106" s="5"/>
      <c r="DR106" s="5"/>
      <c r="DS106" s="5"/>
      <c r="DT106" s="5"/>
      <c r="DU106" s="5"/>
      <c r="DV106" s="5"/>
      <c r="DW106" s="5"/>
      <c r="DX106" s="5"/>
      <c r="DY106" s="5"/>
      <c r="DZ106" s="5"/>
      <c r="EA106" s="5"/>
      <c r="EB106" s="5"/>
      <c r="EC106" s="5"/>
      <c r="ED106" s="5"/>
    </row>
    <row r="107" spans="1:134" x14ac:dyDescent="0.2">
      <c r="A107" s="1"/>
      <c r="B107" s="1"/>
      <c r="C107" s="1"/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  <c r="O107" s="61"/>
      <c r="P107" s="61"/>
      <c r="Q107" s="61"/>
      <c r="R107" s="61"/>
      <c r="S107" s="61"/>
      <c r="T107" s="61"/>
      <c r="U107" s="61"/>
      <c r="V107" s="61"/>
      <c r="W107" s="61"/>
      <c r="X107" s="61"/>
      <c r="Y107" s="61"/>
      <c r="Z107" s="61"/>
      <c r="AA107" s="61"/>
      <c r="AB107" s="61"/>
      <c r="AC107" s="61"/>
      <c r="AD107" s="61"/>
      <c r="AE107" s="61"/>
      <c r="AF107" s="61"/>
      <c r="AG107" s="61"/>
      <c r="AH107" s="61"/>
      <c r="AI107" s="61"/>
      <c r="AJ107" s="61"/>
      <c r="AK107" s="61"/>
      <c r="AL107" s="38"/>
    </row>
    <row r="108" spans="1:134" x14ac:dyDescent="0.2">
      <c r="A108" s="1"/>
      <c r="B108" s="1"/>
      <c r="C108" s="1"/>
      <c r="D108" s="61"/>
      <c r="E108" s="61"/>
      <c r="F108" s="61"/>
      <c r="G108" s="61"/>
      <c r="H108" s="61"/>
      <c r="I108" s="61"/>
      <c r="J108" s="61"/>
      <c r="K108" s="61"/>
      <c r="L108" s="61"/>
      <c r="M108" s="61"/>
      <c r="N108" s="61"/>
      <c r="O108" s="61"/>
      <c r="P108" s="61"/>
      <c r="Q108" s="61"/>
      <c r="R108" s="61"/>
      <c r="S108" s="61"/>
      <c r="T108" s="61"/>
      <c r="U108" s="61"/>
      <c r="V108" s="61"/>
      <c r="W108" s="61"/>
      <c r="X108" s="61"/>
      <c r="Y108" s="61"/>
      <c r="Z108" s="61"/>
      <c r="AA108" s="61"/>
      <c r="AB108" s="61"/>
      <c r="AC108" s="61"/>
      <c r="AD108" s="61"/>
      <c r="AE108" s="61"/>
      <c r="AF108" s="61"/>
      <c r="AG108" s="61"/>
      <c r="AH108" s="61"/>
      <c r="AI108" s="61"/>
      <c r="AJ108" s="61"/>
      <c r="AK108" s="61"/>
      <c r="AL108" s="38"/>
    </row>
    <row r="109" spans="1:134" x14ac:dyDescent="0.2">
      <c r="A109" s="1"/>
      <c r="B109" s="1"/>
      <c r="C109" s="1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1"/>
      <c r="P109" s="61"/>
      <c r="Q109" s="61"/>
      <c r="R109" s="61"/>
      <c r="S109" s="61"/>
      <c r="T109" s="61"/>
      <c r="U109" s="61"/>
      <c r="V109" s="61"/>
      <c r="W109" s="61"/>
      <c r="X109" s="61"/>
      <c r="Y109" s="61"/>
      <c r="Z109" s="61"/>
      <c r="AA109" s="61"/>
      <c r="AB109" s="61"/>
      <c r="AC109" s="61"/>
      <c r="AD109" s="61"/>
      <c r="AE109" s="61"/>
      <c r="AF109" s="61"/>
      <c r="AG109" s="61"/>
      <c r="AH109" s="61"/>
      <c r="AI109" s="61"/>
      <c r="AJ109" s="61"/>
      <c r="AK109" s="61"/>
      <c r="AL109" s="38"/>
    </row>
    <row r="110" spans="1:134" x14ac:dyDescent="0.2">
      <c r="A110" s="1"/>
      <c r="B110" s="1"/>
      <c r="C110" s="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  <c r="O110" s="61"/>
      <c r="P110" s="61"/>
      <c r="Q110" s="61"/>
      <c r="R110" s="61"/>
      <c r="S110" s="61"/>
      <c r="T110" s="61"/>
      <c r="U110" s="61"/>
      <c r="V110" s="61"/>
      <c r="W110" s="61"/>
      <c r="X110" s="61"/>
      <c r="Y110" s="61"/>
      <c r="Z110" s="61"/>
      <c r="AA110" s="61"/>
      <c r="AB110" s="61"/>
      <c r="AC110" s="61"/>
      <c r="AD110" s="61"/>
      <c r="AE110" s="61"/>
      <c r="AF110" s="61"/>
      <c r="AG110" s="61"/>
      <c r="AH110" s="61"/>
      <c r="AI110" s="61"/>
      <c r="AJ110" s="61"/>
      <c r="AK110" s="61"/>
      <c r="AL110" s="38"/>
    </row>
    <row r="111" spans="1:134" x14ac:dyDescent="0.2">
      <c r="A111" s="1"/>
      <c r="B111" s="1"/>
      <c r="C111" s="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  <c r="O111" s="61"/>
      <c r="P111" s="61"/>
      <c r="Q111" s="61"/>
      <c r="R111" s="61"/>
      <c r="S111" s="61"/>
      <c r="T111" s="61"/>
      <c r="U111" s="61"/>
      <c r="V111" s="61"/>
      <c r="W111" s="61"/>
      <c r="X111" s="61"/>
      <c r="Y111" s="61"/>
      <c r="Z111" s="61"/>
      <c r="AA111" s="61"/>
      <c r="AB111" s="61"/>
      <c r="AC111" s="61"/>
      <c r="AD111" s="61"/>
      <c r="AE111" s="61"/>
      <c r="AF111" s="61"/>
      <c r="AG111" s="61"/>
      <c r="AH111" s="61"/>
      <c r="AI111" s="61"/>
      <c r="AJ111" s="61"/>
      <c r="AK111" s="61"/>
      <c r="AL111" s="38"/>
    </row>
    <row r="112" spans="1:134" x14ac:dyDescent="0.2">
      <c r="A112" s="1"/>
      <c r="B112" s="1"/>
      <c r="C112" s="1"/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  <c r="O112" s="61"/>
      <c r="P112" s="61"/>
      <c r="Q112" s="61"/>
      <c r="R112" s="61"/>
      <c r="S112" s="61"/>
      <c r="T112" s="61"/>
      <c r="U112" s="61"/>
      <c r="V112" s="61"/>
      <c r="W112" s="61"/>
      <c r="X112" s="61"/>
      <c r="Y112" s="61"/>
      <c r="Z112" s="61"/>
      <c r="AA112" s="61"/>
      <c r="AB112" s="61"/>
      <c r="AC112" s="61"/>
      <c r="AD112" s="61"/>
      <c r="AE112" s="61"/>
      <c r="AF112" s="61"/>
      <c r="AG112" s="61"/>
      <c r="AH112" s="61"/>
      <c r="AI112" s="61"/>
      <c r="AJ112" s="61"/>
      <c r="AK112" s="61"/>
      <c r="AL112" s="38"/>
    </row>
    <row r="113" spans="1:38" x14ac:dyDescent="0.2">
      <c r="A113" s="1"/>
      <c r="B113" s="1"/>
      <c r="C113" s="1"/>
      <c r="D113" s="61"/>
      <c r="E113" s="61"/>
      <c r="F113" s="61"/>
      <c r="G113" s="61"/>
      <c r="H113" s="61"/>
      <c r="I113" s="61"/>
      <c r="J113" s="61"/>
      <c r="K113" s="61"/>
      <c r="L113" s="61"/>
      <c r="M113" s="61"/>
      <c r="N113" s="61"/>
      <c r="O113" s="61"/>
      <c r="P113" s="61"/>
      <c r="Q113" s="61"/>
      <c r="R113" s="61"/>
      <c r="S113" s="61"/>
      <c r="T113" s="61"/>
      <c r="U113" s="61"/>
      <c r="V113" s="61"/>
      <c r="W113" s="61"/>
      <c r="X113" s="61"/>
      <c r="Y113" s="61"/>
      <c r="Z113" s="61"/>
      <c r="AA113" s="61"/>
      <c r="AB113" s="61"/>
      <c r="AC113" s="61"/>
      <c r="AD113" s="61"/>
      <c r="AE113" s="61"/>
      <c r="AF113" s="61"/>
      <c r="AG113" s="61"/>
      <c r="AH113" s="61"/>
      <c r="AI113" s="61"/>
      <c r="AJ113" s="61"/>
      <c r="AK113" s="61"/>
      <c r="AL113" s="38"/>
    </row>
    <row r="114" spans="1:38" x14ac:dyDescent="0.2">
      <c r="A114" s="1"/>
      <c r="B114" s="1"/>
      <c r="C114" s="1"/>
      <c r="D114" s="61"/>
      <c r="E114" s="61"/>
      <c r="F114" s="61"/>
      <c r="G114" s="61"/>
      <c r="H114" s="61"/>
      <c r="I114" s="61"/>
      <c r="J114" s="61"/>
      <c r="K114" s="61"/>
      <c r="L114" s="61"/>
      <c r="M114" s="61"/>
      <c r="N114" s="61"/>
      <c r="O114" s="61"/>
      <c r="P114" s="61"/>
      <c r="Q114" s="61"/>
      <c r="R114" s="61"/>
      <c r="S114" s="61"/>
      <c r="T114" s="61"/>
      <c r="U114" s="61"/>
      <c r="V114" s="61"/>
      <c r="W114" s="61"/>
      <c r="X114" s="61"/>
      <c r="Y114" s="61"/>
      <c r="Z114" s="61"/>
      <c r="AA114" s="61"/>
      <c r="AB114" s="61"/>
      <c r="AC114" s="61"/>
      <c r="AD114" s="61"/>
      <c r="AE114" s="61"/>
      <c r="AF114" s="61"/>
      <c r="AG114" s="61"/>
      <c r="AH114" s="61"/>
      <c r="AI114" s="61"/>
      <c r="AJ114" s="61"/>
      <c r="AK114" s="61"/>
      <c r="AL114" s="38"/>
    </row>
    <row r="115" spans="1:38" x14ac:dyDescent="0.2">
      <c r="A115" s="1"/>
      <c r="B115" s="1"/>
      <c r="C115" s="1"/>
      <c r="D115" s="61"/>
      <c r="E115" s="61"/>
      <c r="F115" s="61"/>
      <c r="G115" s="61"/>
      <c r="H115" s="61"/>
      <c r="I115" s="61"/>
      <c r="J115" s="61"/>
      <c r="K115" s="61"/>
      <c r="L115" s="61"/>
      <c r="M115" s="61"/>
      <c r="N115" s="61"/>
      <c r="O115" s="61"/>
      <c r="P115" s="61"/>
      <c r="Q115" s="61"/>
      <c r="R115" s="61"/>
      <c r="S115" s="61"/>
      <c r="T115" s="61"/>
      <c r="U115" s="61"/>
      <c r="V115" s="61"/>
      <c r="W115" s="61"/>
      <c r="X115" s="61"/>
      <c r="Y115" s="61"/>
      <c r="Z115" s="61"/>
      <c r="AA115" s="61"/>
      <c r="AB115" s="61"/>
      <c r="AC115" s="61"/>
      <c r="AD115" s="61"/>
      <c r="AE115" s="61"/>
      <c r="AF115" s="61"/>
      <c r="AG115" s="61"/>
      <c r="AH115" s="61"/>
      <c r="AI115" s="61"/>
      <c r="AJ115" s="61"/>
      <c r="AK115" s="61"/>
      <c r="AL115" s="38"/>
    </row>
    <row r="116" spans="1:38" x14ac:dyDescent="0.2">
      <c r="A116" s="1"/>
      <c r="B116" s="1"/>
      <c r="C116" s="1"/>
      <c r="D116" s="61"/>
      <c r="E116" s="61"/>
      <c r="F116" s="61"/>
      <c r="G116" s="61"/>
      <c r="H116" s="61"/>
      <c r="I116" s="61"/>
      <c r="J116" s="61"/>
      <c r="K116" s="61"/>
      <c r="L116" s="61"/>
      <c r="M116" s="61"/>
      <c r="N116" s="61"/>
      <c r="O116" s="61"/>
      <c r="P116" s="61"/>
      <c r="Q116" s="61"/>
      <c r="R116" s="61"/>
      <c r="S116" s="61"/>
      <c r="T116" s="61"/>
      <c r="U116" s="61"/>
      <c r="V116" s="61"/>
      <c r="W116" s="61"/>
      <c r="X116" s="61"/>
      <c r="Y116" s="61"/>
      <c r="Z116" s="61"/>
      <c r="AA116" s="61"/>
      <c r="AB116" s="61"/>
      <c r="AC116" s="61"/>
      <c r="AD116" s="61"/>
      <c r="AE116" s="61"/>
      <c r="AF116" s="61"/>
      <c r="AG116" s="61"/>
      <c r="AH116" s="61"/>
      <c r="AI116" s="61"/>
      <c r="AJ116" s="61"/>
      <c r="AK116" s="61"/>
      <c r="AL116" s="38"/>
    </row>
    <row r="117" spans="1:38" x14ac:dyDescent="0.2">
      <c r="A117" s="1"/>
      <c r="B117" s="1"/>
      <c r="C117" s="1"/>
      <c r="D117" s="61"/>
      <c r="E117" s="61"/>
      <c r="F117" s="61"/>
      <c r="G117" s="61"/>
      <c r="H117" s="61"/>
      <c r="I117" s="61"/>
      <c r="J117" s="61"/>
      <c r="K117" s="61"/>
      <c r="L117" s="61"/>
      <c r="M117" s="61"/>
      <c r="N117" s="61"/>
      <c r="O117" s="61"/>
      <c r="P117" s="61"/>
      <c r="Q117" s="61"/>
      <c r="R117" s="61"/>
      <c r="S117" s="61"/>
      <c r="T117" s="61"/>
      <c r="U117" s="61"/>
      <c r="V117" s="61"/>
      <c r="W117" s="61"/>
      <c r="X117" s="61"/>
      <c r="Y117" s="61"/>
      <c r="Z117" s="61"/>
      <c r="AA117" s="61"/>
      <c r="AB117" s="61"/>
      <c r="AC117" s="61"/>
      <c r="AD117" s="61"/>
      <c r="AE117" s="61"/>
      <c r="AF117" s="61"/>
      <c r="AG117" s="61"/>
      <c r="AH117" s="61"/>
      <c r="AI117" s="61"/>
      <c r="AJ117" s="61"/>
      <c r="AK117" s="61"/>
      <c r="AL117" s="38"/>
    </row>
    <row r="118" spans="1:38" x14ac:dyDescent="0.2">
      <c r="A118" s="1"/>
      <c r="B118" s="1"/>
      <c r="C118" s="1"/>
      <c r="D118" s="61"/>
      <c r="E118" s="61"/>
      <c r="F118" s="61"/>
      <c r="G118" s="61"/>
      <c r="H118" s="61"/>
      <c r="I118" s="61"/>
      <c r="J118" s="61"/>
      <c r="K118" s="61"/>
      <c r="L118" s="61"/>
      <c r="M118" s="61"/>
      <c r="N118" s="61"/>
      <c r="O118" s="61"/>
      <c r="P118" s="61"/>
      <c r="Q118" s="61"/>
      <c r="R118" s="61"/>
      <c r="S118" s="61"/>
      <c r="T118" s="61"/>
      <c r="U118" s="61"/>
      <c r="V118" s="61"/>
      <c r="W118" s="61"/>
      <c r="X118" s="61"/>
      <c r="Y118" s="61"/>
      <c r="Z118" s="61"/>
      <c r="AA118" s="61"/>
      <c r="AB118" s="61"/>
      <c r="AC118" s="61"/>
      <c r="AD118" s="61"/>
      <c r="AE118" s="61"/>
      <c r="AF118" s="61"/>
      <c r="AG118" s="61"/>
      <c r="AH118" s="61"/>
      <c r="AI118" s="61"/>
      <c r="AJ118" s="61"/>
      <c r="AK118" s="61"/>
      <c r="AL118" s="38"/>
    </row>
    <row r="119" spans="1:38" x14ac:dyDescent="0.2">
      <c r="A119" s="1"/>
      <c r="B119" s="1"/>
      <c r="C119" s="1"/>
      <c r="D119" s="61"/>
      <c r="E119" s="61"/>
      <c r="F119" s="61"/>
      <c r="G119" s="61"/>
      <c r="H119" s="61"/>
      <c r="I119" s="61"/>
      <c r="J119" s="61"/>
      <c r="K119" s="61"/>
      <c r="L119" s="61"/>
      <c r="M119" s="61"/>
      <c r="N119" s="61"/>
      <c r="O119" s="61"/>
      <c r="P119" s="61"/>
      <c r="Q119" s="61"/>
      <c r="R119" s="61"/>
      <c r="S119" s="61"/>
      <c r="T119" s="61"/>
      <c r="U119" s="61"/>
      <c r="V119" s="61"/>
      <c r="W119" s="61"/>
      <c r="X119" s="61"/>
      <c r="Y119" s="61"/>
      <c r="Z119" s="61"/>
      <c r="AA119" s="61"/>
      <c r="AB119" s="61"/>
      <c r="AC119" s="61"/>
      <c r="AD119" s="61"/>
      <c r="AE119" s="61"/>
      <c r="AF119" s="61"/>
      <c r="AG119" s="61"/>
      <c r="AH119" s="61"/>
      <c r="AI119" s="61"/>
      <c r="AJ119" s="61"/>
      <c r="AK119" s="61"/>
      <c r="AL119" s="38"/>
    </row>
    <row r="120" spans="1:38" x14ac:dyDescent="0.2">
      <c r="A120" s="1"/>
      <c r="B120" s="1"/>
      <c r="C120" s="1"/>
      <c r="D120" s="61"/>
      <c r="E120" s="61"/>
      <c r="F120" s="61"/>
      <c r="G120" s="61"/>
      <c r="H120" s="61"/>
      <c r="I120" s="61"/>
      <c r="J120" s="61"/>
      <c r="K120" s="61"/>
      <c r="L120" s="61"/>
      <c r="M120" s="61"/>
      <c r="N120" s="61"/>
      <c r="O120" s="61"/>
      <c r="P120" s="61"/>
      <c r="Q120" s="61"/>
      <c r="R120" s="61"/>
      <c r="S120" s="61"/>
      <c r="T120" s="61"/>
      <c r="U120" s="61"/>
      <c r="V120" s="61"/>
      <c r="W120" s="61"/>
      <c r="X120" s="61"/>
      <c r="Y120" s="61"/>
      <c r="Z120" s="61"/>
      <c r="AA120" s="61"/>
      <c r="AB120" s="61"/>
      <c r="AC120" s="61"/>
      <c r="AD120" s="61"/>
      <c r="AE120" s="61"/>
      <c r="AF120" s="61"/>
      <c r="AG120" s="61"/>
      <c r="AH120" s="61"/>
      <c r="AI120" s="61"/>
      <c r="AJ120" s="61"/>
      <c r="AK120" s="61"/>
      <c r="AL120" s="38"/>
    </row>
    <row r="121" spans="1:38" x14ac:dyDescent="0.2">
      <c r="A121" s="1"/>
      <c r="B121" s="1"/>
      <c r="C121" s="1"/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  <c r="O121" s="61"/>
      <c r="P121" s="61"/>
      <c r="Q121" s="61"/>
      <c r="R121" s="61"/>
      <c r="S121" s="61"/>
      <c r="T121" s="61"/>
      <c r="U121" s="61"/>
      <c r="V121" s="61"/>
      <c r="W121" s="61"/>
      <c r="X121" s="61"/>
      <c r="Y121" s="61"/>
      <c r="Z121" s="61"/>
      <c r="AA121" s="61"/>
      <c r="AB121" s="61"/>
      <c r="AC121" s="61"/>
      <c r="AD121" s="61"/>
      <c r="AE121" s="61"/>
      <c r="AF121" s="61"/>
      <c r="AG121" s="61"/>
      <c r="AH121" s="61"/>
      <c r="AI121" s="61"/>
      <c r="AJ121" s="61"/>
      <c r="AK121" s="61"/>
      <c r="AL121" s="38"/>
    </row>
    <row r="122" spans="1:38" x14ac:dyDescent="0.2">
      <c r="A122" s="1"/>
      <c r="B122" s="1"/>
      <c r="C122" s="1"/>
      <c r="D122" s="61"/>
      <c r="E122" s="61"/>
      <c r="F122" s="61"/>
      <c r="G122" s="61"/>
      <c r="H122" s="61"/>
      <c r="I122" s="61"/>
      <c r="J122" s="61"/>
      <c r="K122" s="61"/>
      <c r="L122" s="61"/>
      <c r="M122" s="61"/>
      <c r="N122" s="61"/>
      <c r="O122" s="61"/>
      <c r="P122" s="61"/>
      <c r="Q122" s="61"/>
      <c r="R122" s="61"/>
      <c r="S122" s="61"/>
      <c r="T122" s="61"/>
      <c r="U122" s="61"/>
      <c r="V122" s="61"/>
      <c r="W122" s="61"/>
      <c r="X122" s="61"/>
      <c r="Y122" s="61"/>
      <c r="Z122" s="61"/>
      <c r="AA122" s="61"/>
      <c r="AB122" s="61"/>
      <c r="AC122" s="61"/>
      <c r="AD122" s="61"/>
      <c r="AE122" s="61"/>
      <c r="AF122" s="61"/>
      <c r="AG122" s="61"/>
      <c r="AH122" s="61"/>
      <c r="AI122" s="61"/>
      <c r="AJ122" s="61"/>
      <c r="AK122" s="61"/>
      <c r="AL122" s="38"/>
    </row>
    <row r="123" spans="1:38" x14ac:dyDescent="0.2">
      <c r="A123" s="1"/>
      <c r="B123" s="1"/>
      <c r="C123" s="1"/>
      <c r="D123" s="61"/>
      <c r="E123" s="61"/>
      <c r="F123" s="61"/>
      <c r="G123" s="61"/>
      <c r="H123" s="61"/>
      <c r="I123" s="61"/>
      <c r="J123" s="61"/>
      <c r="K123" s="61"/>
      <c r="L123" s="61"/>
      <c r="M123" s="61"/>
      <c r="N123" s="61"/>
      <c r="O123" s="61"/>
      <c r="P123" s="61"/>
      <c r="Q123" s="61"/>
      <c r="R123" s="61"/>
      <c r="S123" s="61"/>
      <c r="T123" s="61"/>
      <c r="U123" s="61"/>
      <c r="V123" s="61"/>
      <c r="W123" s="61"/>
      <c r="X123" s="61"/>
      <c r="Y123" s="61"/>
      <c r="Z123" s="61"/>
      <c r="AA123" s="61"/>
      <c r="AB123" s="61"/>
      <c r="AC123" s="61"/>
      <c r="AD123" s="61"/>
      <c r="AE123" s="61"/>
      <c r="AF123" s="61"/>
      <c r="AG123" s="61"/>
      <c r="AH123" s="61"/>
      <c r="AI123" s="61"/>
      <c r="AJ123" s="61"/>
      <c r="AK123" s="61"/>
      <c r="AL123" s="38"/>
    </row>
    <row r="124" spans="1:38" x14ac:dyDescent="0.2">
      <c r="A124" s="1"/>
      <c r="B124" s="1"/>
      <c r="C124" s="1"/>
      <c r="D124" s="61"/>
      <c r="E124" s="61"/>
      <c r="F124" s="61"/>
      <c r="G124" s="61"/>
      <c r="H124" s="61"/>
      <c r="I124" s="61"/>
      <c r="J124" s="61"/>
      <c r="K124" s="61"/>
      <c r="L124" s="61"/>
      <c r="M124" s="61"/>
      <c r="N124" s="61"/>
      <c r="O124" s="61"/>
      <c r="P124" s="61"/>
      <c r="Q124" s="61"/>
      <c r="R124" s="61"/>
      <c r="S124" s="61"/>
      <c r="T124" s="61"/>
      <c r="U124" s="61"/>
      <c r="V124" s="61"/>
      <c r="W124" s="61"/>
      <c r="X124" s="61"/>
      <c r="Y124" s="61"/>
      <c r="Z124" s="61"/>
      <c r="AA124" s="61"/>
      <c r="AB124" s="61"/>
      <c r="AC124" s="61"/>
      <c r="AD124" s="61"/>
      <c r="AE124" s="61"/>
      <c r="AF124" s="61"/>
      <c r="AG124" s="61"/>
      <c r="AH124" s="61"/>
      <c r="AI124" s="61"/>
      <c r="AJ124" s="61"/>
      <c r="AK124" s="61"/>
      <c r="AL124" s="38"/>
    </row>
    <row r="125" spans="1:38" x14ac:dyDescent="0.2">
      <c r="A125" s="1"/>
      <c r="B125" s="1"/>
      <c r="C125" s="1"/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61"/>
      <c r="O125" s="61"/>
      <c r="P125" s="61"/>
      <c r="Q125" s="61"/>
      <c r="R125" s="61"/>
      <c r="S125" s="61"/>
      <c r="T125" s="61"/>
      <c r="U125" s="61"/>
      <c r="V125" s="61"/>
      <c r="W125" s="61"/>
      <c r="X125" s="61"/>
      <c r="Y125" s="61"/>
      <c r="Z125" s="61"/>
      <c r="AA125" s="61"/>
      <c r="AB125" s="61"/>
      <c r="AC125" s="61"/>
      <c r="AD125" s="61"/>
      <c r="AE125" s="61"/>
      <c r="AF125" s="61"/>
      <c r="AG125" s="61"/>
      <c r="AH125" s="61"/>
      <c r="AI125" s="61"/>
      <c r="AJ125" s="61"/>
      <c r="AK125" s="61"/>
      <c r="AL125" s="38"/>
    </row>
    <row r="126" spans="1:38" x14ac:dyDescent="0.2">
      <c r="A126" s="1"/>
      <c r="B126" s="1"/>
      <c r="C126" s="1"/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  <c r="O126" s="61"/>
      <c r="P126" s="61"/>
      <c r="Q126" s="61"/>
      <c r="R126" s="61"/>
      <c r="S126" s="61"/>
      <c r="T126" s="61"/>
      <c r="U126" s="61"/>
      <c r="V126" s="61"/>
      <c r="W126" s="61"/>
      <c r="X126" s="61"/>
      <c r="Y126" s="61"/>
      <c r="Z126" s="61"/>
      <c r="AA126" s="61"/>
      <c r="AB126" s="61"/>
      <c r="AC126" s="61"/>
      <c r="AD126" s="61"/>
      <c r="AE126" s="61"/>
      <c r="AF126" s="61"/>
      <c r="AG126" s="61"/>
      <c r="AH126" s="61"/>
      <c r="AI126" s="61"/>
      <c r="AJ126" s="61"/>
      <c r="AK126" s="61"/>
      <c r="AL126" s="38"/>
    </row>
    <row r="127" spans="1:38" x14ac:dyDescent="0.2">
      <c r="A127" s="1"/>
      <c r="B127" s="1"/>
      <c r="C127" s="1"/>
      <c r="D127" s="61"/>
      <c r="E127" s="61"/>
      <c r="F127" s="61"/>
      <c r="G127" s="61"/>
      <c r="H127" s="61"/>
      <c r="I127" s="61"/>
      <c r="J127" s="61"/>
      <c r="K127" s="61"/>
      <c r="L127" s="61"/>
      <c r="M127" s="61"/>
      <c r="N127" s="61"/>
      <c r="O127" s="61"/>
      <c r="P127" s="61"/>
      <c r="Q127" s="61"/>
      <c r="R127" s="61"/>
      <c r="S127" s="61"/>
      <c r="T127" s="61"/>
      <c r="U127" s="61"/>
      <c r="V127" s="61"/>
      <c r="W127" s="61"/>
      <c r="X127" s="61"/>
      <c r="Y127" s="61"/>
      <c r="Z127" s="61"/>
      <c r="AA127" s="61"/>
      <c r="AB127" s="61"/>
      <c r="AC127" s="61"/>
      <c r="AD127" s="61"/>
      <c r="AE127" s="61"/>
      <c r="AF127" s="61"/>
      <c r="AG127" s="61"/>
      <c r="AH127" s="61"/>
      <c r="AI127" s="61"/>
      <c r="AJ127" s="61"/>
      <c r="AK127" s="61"/>
      <c r="AL127" s="38"/>
    </row>
    <row r="128" spans="1:38" x14ac:dyDescent="0.2">
      <c r="A128" s="1"/>
      <c r="B128" s="1"/>
      <c r="C128" s="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  <c r="O128" s="61"/>
      <c r="P128" s="61"/>
      <c r="Q128" s="61"/>
      <c r="R128" s="61"/>
      <c r="S128" s="61"/>
      <c r="T128" s="61"/>
      <c r="U128" s="61"/>
      <c r="V128" s="61"/>
      <c r="W128" s="61"/>
      <c r="X128" s="61"/>
      <c r="Y128" s="61"/>
      <c r="Z128" s="61"/>
      <c r="AA128" s="61"/>
      <c r="AB128" s="61"/>
      <c r="AC128" s="61"/>
      <c r="AD128" s="61"/>
      <c r="AE128" s="61"/>
      <c r="AF128" s="61"/>
      <c r="AG128" s="61"/>
      <c r="AH128" s="61"/>
      <c r="AI128" s="61"/>
      <c r="AJ128" s="61"/>
      <c r="AK128" s="61"/>
      <c r="AL128" s="38"/>
    </row>
  </sheetData>
  <mergeCells count="44">
    <mergeCell ref="AI10:AJ10"/>
    <mergeCell ref="AK10:AK11"/>
    <mergeCell ref="W10:W11"/>
    <mergeCell ref="X10:Y10"/>
    <mergeCell ref="Z10:Z11"/>
    <mergeCell ref="AA8:AK8"/>
    <mergeCell ref="M10:N10"/>
    <mergeCell ref="O10:O11"/>
    <mergeCell ref="P8:Z8"/>
    <mergeCell ref="P9:T9"/>
    <mergeCell ref="U9:Z9"/>
    <mergeCell ref="P10:P11"/>
    <mergeCell ref="Q10:Q11"/>
    <mergeCell ref="R10:S10"/>
    <mergeCell ref="T10:T11"/>
    <mergeCell ref="AF10:AF11"/>
    <mergeCell ref="AG10:AG11"/>
    <mergeCell ref="AH10:AH11"/>
    <mergeCell ref="E8:O8"/>
    <mergeCell ref="E9:I9"/>
    <mergeCell ref="J9:O9"/>
    <mergeCell ref="U10:U11"/>
    <mergeCell ref="V10:V11"/>
    <mergeCell ref="F10:F11"/>
    <mergeCell ref="G10:H10"/>
    <mergeCell ref="I10:I11"/>
    <mergeCell ref="J10:J11"/>
    <mergeCell ref="K10:K11"/>
    <mergeCell ref="N4:AL4"/>
    <mergeCell ref="N5:O5"/>
    <mergeCell ref="A5:L5"/>
    <mergeCell ref="AL8:AL11"/>
    <mergeCell ref="A8:A11"/>
    <mergeCell ref="C8:C11"/>
    <mergeCell ref="L10:L11"/>
    <mergeCell ref="B8:B11"/>
    <mergeCell ref="E10:E11"/>
    <mergeCell ref="AA9:AE9"/>
    <mergeCell ref="AF9:AK9"/>
    <mergeCell ref="AA10:AA11"/>
    <mergeCell ref="AB10:AB11"/>
    <mergeCell ref="AC10:AD10"/>
    <mergeCell ref="AE10:AE11"/>
    <mergeCell ref="D8:D11"/>
  </mergeCells>
  <phoneticPr fontId="3" type="noConversion"/>
  <printOptions horizontalCentered="1"/>
  <pageMargins left="0.19685039370078741" right="0.19685039370078741" top="0.35433070866141736" bottom="0.23622047244094491" header="0.19685039370078741" footer="0.19685039370078741"/>
  <pageSetup paperSize="9" scale="55" fitToHeight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indexed="30"/>
    <pageSetUpPr fitToPage="1"/>
  </sheetPr>
  <dimension ref="A1:AO92"/>
  <sheetViews>
    <sheetView topLeftCell="A2" zoomScale="55" zoomScaleNormal="55" zoomScaleSheetLayoutView="55" workbookViewId="0">
      <selection activeCell="H4" sqref="H4:J4"/>
    </sheetView>
  </sheetViews>
  <sheetFormatPr defaultColWidth="9.1640625" defaultRowHeight="12.75" x14ac:dyDescent="0.2"/>
  <cols>
    <col min="1" max="1" width="11.33203125" style="7" customWidth="1"/>
    <col min="2" max="2" width="10.33203125" style="7" customWidth="1"/>
    <col min="3" max="3" width="8.1640625" style="7" customWidth="1"/>
    <col min="4" max="4" width="61.1640625" style="3" customWidth="1"/>
    <col min="5" max="5" width="66.5" style="7" customWidth="1"/>
    <col min="6" max="6" width="21.1640625" style="7" customWidth="1"/>
    <col min="7" max="7" width="19.83203125" style="7" customWidth="1"/>
    <col min="8" max="8" width="16.5" style="3" customWidth="1"/>
    <col min="9" max="9" width="13.83203125" style="3" customWidth="1"/>
    <col min="10" max="10" width="12.83203125" style="3" customWidth="1"/>
    <col min="11" max="11" width="11.33203125" style="2" bestFit="1" customWidth="1"/>
    <col min="12" max="12" width="11.5" style="2" customWidth="1"/>
    <col min="13" max="14" width="12.1640625" style="2" customWidth="1"/>
    <col min="15" max="15" width="14.1640625" style="2" customWidth="1"/>
    <col min="16" max="16" width="14.5" style="2" customWidth="1"/>
    <col min="17" max="17" width="12.1640625" style="2" bestFit="1" customWidth="1"/>
    <col min="18" max="18" width="12.1640625" style="2" customWidth="1"/>
    <col min="19" max="16384" width="9.1640625" style="2"/>
  </cols>
  <sheetData>
    <row r="1" spans="1:41" s="6" customFormat="1" ht="11.1" hidden="1" customHeight="1" x14ac:dyDescent="0.25">
      <c r="A1" s="49"/>
      <c r="B1" s="49"/>
      <c r="C1" s="49"/>
      <c r="D1" s="49"/>
      <c r="E1" s="49"/>
      <c r="G1" s="49"/>
      <c r="K1" s="54"/>
    </row>
    <row r="2" spans="1:41" s="6" customFormat="1" ht="15.75" x14ac:dyDescent="0.25">
      <c r="A2" s="49"/>
      <c r="B2" s="49"/>
      <c r="C2" s="49"/>
      <c r="D2" s="49"/>
      <c r="H2" s="104" t="s">
        <v>261</v>
      </c>
      <c r="J2" s="4"/>
      <c r="K2" s="54"/>
    </row>
    <row r="3" spans="1:41" s="6" customFormat="1" ht="15" customHeight="1" x14ac:dyDescent="0.25">
      <c r="A3" s="49"/>
      <c r="B3" s="49"/>
      <c r="C3" s="49"/>
      <c r="D3" s="49"/>
      <c r="H3" s="240" t="s">
        <v>319</v>
      </c>
      <c r="J3" s="4"/>
      <c r="K3" s="55"/>
    </row>
    <row r="4" spans="1:41" ht="15" x14ac:dyDescent="0.2">
      <c r="H4" s="333" t="s">
        <v>330</v>
      </c>
      <c r="I4" s="333"/>
      <c r="J4" s="333"/>
      <c r="K4" s="22"/>
    </row>
    <row r="5" spans="1:41" ht="19.149999999999999" customHeight="1" x14ac:dyDescent="0.2">
      <c r="H5" s="170"/>
      <c r="I5" s="368"/>
      <c r="J5" s="368"/>
    </row>
    <row r="6" spans="1:41" ht="22.5" x14ac:dyDescent="0.2">
      <c r="A6" s="335" t="s">
        <v>305</v>
      </c>
      <c r="B6" s="335"/>
      <c r="C6" s="335"/>
      <c r="D6" s="335"/>
      <c r="E6" s="335"/>
      <c r="F6" s="335"/>
      <c r="G6" s="335"/>
      <c r="H6" s="101"/>
      <c r="I6" s="101"/>
      <c r="J6" s="101"/>
    </row>
    <row r="7" spans="1:41" ht="22.5" x14ac:dyDescent="0.2">
      <c r="A7" s="32"/>
      <c r="B7" s="63"/>
      <c r="C7" s="377">
        <v>18541000000</v>
      </c>
      <c r="D7" s="377"/>
      <c r="E7" s="63"/>
      <c r="F7" s="63"/>
      <c r="G7" s="63"/>
      <c r="H7" s="63"/>
      <c r="I7" s="8" t="s">
        <v>202</v>
      </c>
      <c r="J7" s="63"/>
    </row>
    <row r="8" spans="1:41" ht="17.45" customHeight="1" thickBot="1" x14ac:dyDescent="0.25">
      <c r="A8" s="32"/>
      <c r="B8" s="63"/>
      <c r="C8" s="65" t="s">
        <v>205</v>
      </c>
      <c r="D8" s="63"/>
      <c r="E8" s="63"/>
      <c r="F8" s="63"/>
      <c r="G8" s="63"/>
      <c r="H8" s="63"/>
      <c r="I8" s="63"/>
      <c r="J8" s="63"/>
    </row>
    <row r="9" spans="1:41" ht="17.45" customHeight="1" x14ac:dyDescent="0.2">
      <c r="A9" s="378" t="s">
        <v>196</v>
      </c>
      <c r="B9" s="378" t="s">
        <v>207</v>
      </c>
      <c r="C9" s="378" t="s">
        <v>208</v>
      </c>
      <c r="D9" s="382" t="s">
        <v>209</v>
      </c>
      <c r="E9" s="380" t="s">
        <v>200</v>
      </c>
      <c r="F9" s="380" t="s">
        <v>201</v>
      </c>
      <c r="G9" s="387" t="s">
        <v>258</v>
      </c>
      <c r="H9" s="388"/>
      <c r="I9" s="388"/>
      <c r="J9" s="389"/>
      <c r="K9" s="371" t="s">
        <v>328</v>
      </c>
      <c r="L9" s="372"/>
      <c r="M9" s="372"/>
      <c r="N9" s="372"/>
      <c r="O9" s="372" t="s">
        <v>329</v>
      </c>
      <c r="P9" s="372"/>
      <c r="Q9" s="372"/>
      <c r="R9" s="384"/>
    </row>
    <row r="10" spans="1:41" s="28" customFormat="1" ht="18.600000000000001" customHeight="1" x14ac:dyDescent="0.2">
      <c r="A10" s="378"/>
      <c r="B10" s="378"/>
      <c r="C10" s="378"/>
      <c r="D10" s="382"/>
      <c r="E10" s="380"/>
      <c r="F10" s="380"/>
      <c r="G10" s="375" t="s">
        <v>197</v>
      </c>
      <c r="H10" s="373" t="s">
        <v>50</v>
      </c>
      <c r="I10" s="366" t="s">
        <v>51</v>
      </c>
      <c r="J10" s="367"/>
      <c r="K10" s="375" t="s">
        <v>197</v>
      </c>
      <c r="L10" s="373" t="s">
        <v>50</v>
      </c>
      <c r="M10" s="366" t="s">
        <v>51</v>
      </c>
      <c r="N10" s="366"/>
      <c r="O10" s="385" t="s">
        <v>197</v>
      </c>
      <c r="P10" s="373" t="s">
        <v>50</v>
      </c>
      <c r="Q10" s="366" t="s">
        <v>51</v>
      </c>
      <c r="R10" s="386"/>
    </row>
    <row r="11" spans="1:41" s="28" customFormat="1" ht="51.75" thickBot="1" x14ac:dyDescent="0.25">
      <c r="A11" s="379"/>
      <c r="B11" s="379"/>
      <c r="C11" s="379"/>
      <c r="D11" s="383"/>
      <c r="E11" s="381"/>
      <c r="F11" s="381"/>
      <c r="G11" s="376"/>
      <c r="H11" s="374"/>
      <c r="I11" s="172" t="s">
        <v>198</v>
      </c>
      <c r="J11" s="280" t="s">
        <v>260</v>
      </c>
      <c r="K11" s="375"/>
      <c r="L11" s="373"/>
      <c r="M11" s="289" t="s">
        <v>198</v>
      </c>
      <c r="N11" s="290" t="s">
        <v>260</v>
      </c>
      <c r="O11" s="385"/>
      <c r="P11" s="373"/>
      <c r="Q11" s="289" t="s">
        <v>198</v>
      </c>
      <c r="R11" s="292" t="s">
        <v>260</v>
      </c>
    </row>
    <row r="12" spans="1:41" s="180" customFormat="1" ht="14.25" x14ac:dyDescent="0.2">
      <c r="A12" s="173" t="s">
        <v>174</v>
      </c>
      <c r="B12" s="174"/>
      <c r="C12" s="174"/>
      <c r="D12" s="10" t="s">
        <v>90</v>
      </c>
      <c r="E12" s="175"/>
      <c r="F12" s="175"/>
      <c r="G12" s="91">
        <f>SUM(G13)</f>
        <v>11687358</v>
      </c>
      <c r="H12" s="91">
        <f t="shared" ref="H12:R12" si="0">SUM(H13)</f>
        <v>11657358</v>
      </c>
      <c r="I12" s="91">
        <f t="shared" si="0"/>
        <v>30000</v>
      </c>
      <c r="J12" s="281">
        <f t="shared" si="0"/>
        <v>0</v>
      </c>
      <c r="K12" s="298">
        <f t="shared" si="0"/>
        <v>0</v>
      </c>
      <c r="L12" s="281">
        <f t="shared" si="0"/>
        <v>0</v>
      </c>
      <c r="M12" s="281">
        <f t="shared" si="0"/>
        <v>0</v>
      </c>
      <c r="N12" s="281">
        <f t="shared" si="0"/>
        <v>0</v>
      </c>
      <c r="O12" s="298">
        <f t="shared" si="0"/>
        <v>11687358</v>
      </c>
      <c r="P12" s="281">
        <f t="shared" si="0"/>
        <v>11657358</v>
      </c>
      <c r="Q12" s="281">
        <f t="shared" si="0"/>
        <v>30000</v>
      </c>
      <c r="R12" s="92">
        <f t="shared" si="0"/>
        <v>0</v>
      </c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89"/>
      <c r="AL12" s="89"/>
      <c r="AM12" s="89"/>
      <c r="AN12" s="89"/>
      <c r="AO12" s="89"/>
    </row>
    <row r="13" spans="1:41" s="180" customFormat="1" ht="14.25" x14ac:dyDescent="0.2">
      <c r="A13" s="11" t="s">
        <v>175</v>
      </c>
      <c r="B13" s="12"/>
      <c r="C13" s="12"/>
      <c r="D13" s="13" t="s">
        <v>90</v>
      </c>
      <c r="E13" s="50"/>
      <c r="F13" s="50"/>
      <c r="G13" s="93">
        <f>SUM(G14:G25)</f>
        <v>11687358</v>
      </c>
      <c r="H13" s="93">
        <f>SUM(H14:H25)</f>
        <v>11657358</v>
      </c>
      <c r="I13" s="93">
        <f>SUM(I14:I25)</f>
        <v>30000</v>
      </c>
      <c r="J13" s="282">
        <f>SUM(J14:J25)</f>
        <v>0</v>
      </c>
      <c r="K13" s="299">
        <f t="shared" ref="K13:R13" si="1">SUM(K14:K25)</f>
        <v>0</v>
      </c>
      <c r="L13" s="282">
        <f t="shared" si="1"/>
        <v>0</v>
      </c>
      <c r="M13" s="282">
        <f t="shared" si="1"/>
        <v>0</v>
      </c>
      <c r="N13" s="282">
        <f t="shared" si="1"/>
        <v>0</v>
      </c>
      <c r="O13" s="299">
        <f t="shared" si="1"/>
        <v>11687358</v>
      </c>
      <c r="P13" s="282">
        <f t="shared" si="1"/>
        <v>11657358</v>
      </c>
      <c r="Q13" s="282">
        <f t="shared" si="1"/>
        <v>30000</v>
      </c>
      <c r="R13" s="98">
        <f t="shared" si="1"/>
        <v>0</v>
      </c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89"/>
      <c r="AG13" s="89"/>
      <c r="AH13" s="89"/>
      <c r="AI13" s="89"/>
      <c r="AJ13" s="89"/>
      <c r="AK13" s="89"/>
      <c r="AL13" s="89"/>
      <c r="AM13" s="89"/>
      <c r="AN13" s="89"/>
      <c r="AO13" s="89"/>
    </row>
    <row r="14" spans="1:41" s="193" customFormat="1" ht="30" x14ac:dyDescent="0.25">
      <c r="A14" s="214" t="s">
        <v>249</v>
      </c>
      <c r="B14" s="206" t="s">
        <v>248</v>
      </c>
      <c r="C14" s="206" t="s">
        <v>68</v>
      </c>
      <c r="D14" s="207" t="s">
        <v>139</v>
      </c>
      <c r="E14" s="208" t="s">
        <v>213</v>
      </c>
      <c r="F14" s="191" t="s">
        <v>214</v>
      </c>
      <c r="G14" s="197">
        <f>SUM(H14:I14)</f>
        <v>31000</v>
      </c>
      <c r="H14" s="197">
        <v>31000</v>
      </c>
      <c r="I14" s="197"/>
      <c r="J14" s="283"/>
      <c r="K14" s="293">
        <f>SUM(L14+M14)</f>
        <v>0</v>
      </c>
      <c r="L14" s="207"/>
      <c r="M14" s="207"/>
      <c r="N14" s="305"/>
      <c r="O14" s="308">
        <f>SUM(G14+K14)</f>
        <v>31000</v>
      </c>
      <c r="P14" s="294">
        <f>SUM(H14+L14)</f>
        <v>31000</v>
      </c>
      <c r="Q14" s="294">
        <f>SUM(I14+M14)</f>
        <v>0</v>
      </c>
      <c r="R14" s="300">
        <f>SUM(J14+N14)</f>
        <v>0</v>
      </c>
    </row>
    <row r="15" spans="1:41" s="193" customFormat="1" ht="45" x14ac:dyDescent="0.25">
      <c r="A15" s="214" t="s">
        <v>177</v>
      </c>
      <c r="B15" s="206" t="s">
        <v>88</v>
      </c>
      <c r="C15" s="206" t="s">
        <v>72</v>
      </c>
      <c r="D15" s="207" t="s">
        <v>157</v>
      </c>
      <c r="E15" s="208" t="s">
        <v>217</v>
      </c>
      <c r="F15" s="208" t="s">
        <v>218</v>
      </c>
      <c r="G15" s="197">
        <f>SUM(H15:I15)</f>
        <v>250000</v>
      </c>
      <c r="H15" s="197">
        <v>250000</v>
      </c>
      <c r="I15" s="197"/>
      <c r="J15" s="283"/>
      <c r="K15" s="293">
        <f t="shared" ref="K15:K76" si="2">SUM(L15+M15)</f>
        <v>0</v>
      </c>
      <c r="L15" s="207"/>
      <c r="M15" s="207"/>
      <c r="N15" s="305"/>
      <c r="O15" s="308">
        <f t="shared" ref="O15:O76" si="3">SUM(G15+K15)</f>
        <v>250000</v>
      </c>
      <c r="P15" s="294">
        <f>SUM(H15+L15)</f>
        <v>250000</v>
      </c>
      <c r="Q15" s="294">
        <f>SUM(I15+M15)</f>
        <v>0</v>
      </c>
      <c r="R15" s="300">
        <f>SUM(J15+N15)</f>
        <v>0</v>
      </c>
    </row>
    <row r="16" spans="1:41" s="193" customFormat="1" ht="30" x14ac:dyDescent="0.25">
      <c r="A16" s="210" t="s">
        <v>191</v>
      </c>
      <c r="B16" s="211" t="s">
        <v>192</v>
      </c>
      <c r="C16" s="211" t="s">
        <v>160</v>
      </c>
      <c r="D16" s="229" t="s">
        <v>193</v>
      </c>
      <c r="E16" s="208" t="s">
        <v>203</v>
      </c>
      <c r="F16" s="208" t="s">
        <v>306</v>
      </c>
      <c r="G16" s="197">
        <f>SUM(H16:I16)</f>
        <v>38000</v>
      </c>
      <c r="H16" s="197">
        <v>38000</v>
      </c>
      <c r="I16" s="197"/>
      <c r="J16" s="283"/>
      <c r="K16" s="293">
        <f t="shared" si="2"/>
        <v>0</v>
      </c>
      <c r="L16" s="207"/>
      <c r="M16" s="207"/>
      <c r="N16" s="305"/>
      <c r="O16" s="308">
        <f t="shared" si="3"/>
        <v>38000</v>
      </c>
      <c r="P16" s="294">
        <f>SUM(H16+L16)</f>
        <v>38000</v>
      </c>
      <c r="Q16" s="294">
        <f>SUM(I16+M16)</f>
        <v>0</v>
      </c>
      <c r="R16" s="300">
        <f>SUM(J16+N16)</f>
        <v>0</v>
      </c>
    </row>
    <row r="17" spans="1:41" s="193" customFormat="1" ht="30" x14ac:dyDescent="0.25">
      <c r="A17" s="214" t="s">
        <v>190</v>
      </c>
      <c r="B17" s="206" t="s">
        <v>158</v>
      </c>
      <c r="C17" s="206" t="s">
        <v>160</v>
      </c>
      <c r="D17" s="230" t="s">
        <v>159</v>
      </c>
      <c r="E17" s="208" t="s">
        <v>203</v>
      </c>
      <c r="F17" s="208" t="s">
        <v>306</v>
      </c>
      <c r="G17" s="197">
        <f>SUM(H17:I17)</f>
        <v>400000</v>
      </c>
      <c r="H17" s="197">
        <v>400000</v>
      </c>
      <c r="I17" s="197"/>
      <c r="J17" s="283"/>
      <c r="K17" s="293">
        <f t="shared" si="2"/>
        <v>0</v>
      </c>
      <c r="L17" s="207"/>
      <c r="M17" s="207"/>
      <c r="N17" s="305"/>
      <c r="O17" s="308">
        <f t="shared" si="3"/>
        <v>400000</v>
      </c>
      <c r="P17" s="294">
        <f>SUM(H17+L17)</f>
        <v>400000</v>
      </c>
      <c r="Q17" s="294">
        <f>SUM(I17+M17)</f>
        <v>0</v>
      </c>
      <c r="R17" s="300">
        <f>SUM(J17+N17)</f>
        <v>0</v>
      </c>
    </row>
    <row r="18" spans="1:41" s="193" customFormat="1" ht="30" x14ac:dyDescent="0.25">
      <c r="A18" s="214" t="s">
        <v>190</v>
      </c>
      <c r="B18" s="206" t="s">
        <v>158</v>
      </c>
      <c r="C18" s="206" t="s">
        <v>160</v>
      </c>
      <c r="D18" s="230" t="s">
        <v>159</v>
      </c>
      <c r="E18" s="208" t="s">
        <v>320</v>
      </c>
      <c r="F18" s="208" t="s">
        <v>321</v>
      </c>
      <c r="G18" s="197">
        <f>SUM(H18:I18)</f>
        <v>50000</v>
      </c>
      <c r="H18" s="197">
        <v>50000</v>
      </c>
      <c r="I18" s="197"/>
      <c r="J18" s="283"/>
      <c r="K18" s="293">
        <f t="shared" si="2"/>
        <v>0</v>
      </c>
      <c r="L18" s="207"/>
      <c r="M18" s="207"/>
      <c r="N18" s="305"/>
      <c r="O18" s="308">
        <f t="shared" si="3"/>
        <v>50000</v>
      </c>
      <c r="P18" s="294">
        <f>SUM(H18+L18)</f>
        <v>50000</v>
      </c>
      <c r="Q18" s="294">
        <f>SUM(I18+M18)</f>
        <v>0</v>
      </c>
      <c r="R18" s="300">
        <f>SUM(J18+N18)</f>
        <v>0</v>
      </c>
    </row>
    <row r="19" spans="1:41" s="193" customFormat="1" ht="30" x14ac:dyDescent="0.25">
      <c r="A19" s="214" t="s">
        <v>178</v>
      </c>
      <c r="B19" s="206" t="s">
        <v>92</v>
      </c>
      <c r="C19" s="206" t="s">
        <v>69</v>
      </c>
      <c r="D19" s="208" t="s">
        <v>91</v>
      </c>
      <c r="E19" s="190" t="s">
        <v>216</v>
      </c>
      <c r="F19" s="191" t="s">
        <v>262</v>
      </c>
      <c r="G19" s="197">
        <f>SUM(H19:I19)</f>
        <v>7502000</v>
      </c>
      <c r="H19" s="197">
        <v>7502000</v>
      </c>
      <c r="I19" s="197"/>
      <c r="J19" s="283"/>
      <c r="K19" s="293">
        <f t="shared" si="2"/>
        <v>0</v>
      </c>
      <c r="L19" s="207"/>
      <c r="M19" s="207"/>
      <c r="N19" s="305"/>
      <c r="O19" s="308">
        <f t="shared" si="3"/>
        <v>7502000</v>
      </c>
      <c r="P19" s="294">
        <f>SUM(H19+L19)</f>
        <v>7502000</v>
      </c>
      <c r="Q19" s="294">
        <f>SUM(I19+M19)</f>
        <v>0</v>
      </c>
      <c r="R19" s="300">
        <f>SUM(J19+N19)</f>
        <v>0</v>
      </c>
    </row>
    <row r="20" spans="1:41" s="193" customFormat="1" ht="45" x14ac:dyDescent="0.25">
      <c r="A20" s="214" t="s">
        <v>179</v>
      </c>
      <c r="B20" s="206" t="s">
        <v>43</v>
      </c>
      <c r="C20" s="206" t="s">
        <v>70</v>
      </c>
      <c r="D20" s="212" t="s">
        <v>165</v>
      </c>
      <c r="E20" s="190" t="s">
        <v>216</v>
      </c>
      <c r="F20" s="191" t="s">
        <v>262</v>
      </c>
      <c r="G20" s="197">
        <f>SUM(H20:I20)</f>
        <v>2379700</v>
      </c>
      <c r="H20" s="197">
        <v>2379700</v>
      </c>
      <c r="I20" s="197"/>
      <c r="J20" s="283"/>
      <c r="K20" s="293">
        <f t="shared" si="2"/>
        <v>0</v>
      </c>
      <c r="L20" s="207"/>
      <c r="M20" s="207"/>
      <c r="N20" s="305"/>
      <c r="O20" s="308">
        <f t="shared" si="3"/>
        <v>2379700</v>
      </c>
      <c r="P20" s="294">
        <f>SUM(H20+L20)</f>
        <v>2379700</v>
      </c>
      <c r="Q20" s="294">
        <f>SUM(I20+M20)</f>
        <v>0</v>
      </c>
      <c r="R20" s="300">
        <f>SUM(J20+N20)</f>
        <v>0</v>
      </c>
    </row>
    <row r="21" spans="1:41" s="193" customFormat="1" ht="30" x14ac:dyDescent="0.25">
      <c r="A21" s="194" t="s">
        <v>181</v>
      </c>
      <c r="B21" s="195" t="s">
        <v>94</v>
      </c>
      <c r="C21" s="195" t="s">
        <v>71</v>
      </c>
      <c r="D21" s="208" t="s">
        <v>93</v>
      </c>
      <c r="E21" s="190" t="s">
        <v>215</v>
      </c>
      <c r="F21" s="190" t="s">
        <v>307</v>
      </c>
      <c r="G21" s="197">
        <f>SUM(H21:I21)</f>
        <v>55000</v>
      </c>
      <c r="H21" s="197">
        <v>55000</v>
      </c>
      <c r="I21" s="197"/>
      <c r="J21" s="283"/>
      <c r="K21" s="293">
        <f t="shared" si="2"/>
        <v>0</v>
      </c>
      <c r="L21" s="207"/>
      <c r="M21" s="207"/>
      <c r="N21" s="305"/>
      <c r="O21" s="308">
        <f t="shared" si="3"/>
        <v>55000</v>
      </c>
      <c r="P21" s="294">
        <f>SUM(H21+L21)</f>
        <v>55000</v>
      </c>
      <c r="Q21" s="294">
        <f>SUM(I21+M21)</f>
        <v>0</v>
      </c>
      <c r="R21" s="300">
        <f>SUM(J21+N21)</f>
        <v>0</v>
      </c>
    </row>
    <row r="22" spans="1:41" s="193" customFormat="1" ht="30" x14ac:dyDescent="0.25">
      <c r="A22" s="194" t="s">
        <v>180</v>
      </c>
      <c r="B22" s="206" t="s">
        <v>171</v>
      </c>
      <c r="C22" s="206" t="s">
        <v>172</v>
      </c>
      <c r="D22" s="212" t="s">
        <v>173</v>
      </c>
      <c r="E22" s="190" t="s">
        <v>216</v>
      </c>
      <c r="F22" s="191" t="s">
        <v>262</v>
      </c>
      <c r="G22" s="197">
        <f>SUM(H22:I22)</f>
        <v>829000</v>
      </c>
      <c r="H22" s="197">
        <v>829000</v>
      </c>
      <c r="I22" s="197"/>
      <c r="J22" s="283"/>
      <c r="K22" s="293">
        <f t="shared" si="2"/>
        <v>0</v>
      </c>
      <c r="L22" s="207"/>
      <c r="M22" s="207"/>
      <c r="N22" s="305"/>
      <c r="O22" s="308">
        <f t="shared" si="3"/>
        <v>829000</v>
      </c>
      <c r="P22" s="294">
        <f>SUM(H22+L22)</f>
        <v>829000</v>
      </c>
      <c r="Q22" s="294">
        <f>SUM(I22+M22)</f>
        <v>0</v>
      </c>
      <c r="R22" s="300">
        <f>SUM(J22+N22)</f>
        <v>0</v>
      </c>
    </row>
    <row r="23" spans="1:41" s="193" customFormat="1" ht="45" x14ac:dyDescent="0.25">
      <c r="A23" s="194" t="s">
        <v>183</v>
      </c>
      <c r="B23" s="195" t="s">
        <v>184</v>
      </c>
      <c r="C23" s="195" t="s">
        <v>60</v>
      </c>
      <c r="D23" s="208" t="s">
        <v>185</v>
      </c>
      <c r="E23" s="208" t="s">
        <v>217</v>
      </c>
      <c r="F23" s="208" t="s">
        <v>218</v>
      </c>
      <c r="G23" s="197">
        <f>SUM(H23:I23)</f>
        <v>47658</v>
      </c>
      <c r="H23" s="197">
        <v>47658</v>
      </c>
      <c r="I23" s="197"/>
      <c r="J23" s="283"/>
      <c r="K23" s="293">
        <f t="shared" si="2"/>
        <v>0</v>
      </c>
      <c r="L23" s="207"/>
      <c r="M23" s="207"/>
      <c r="N23" s="305"/>
      <c r="O23" s="308">
        <f t="shared" si="3"/>
        <v>47658</v>
      </c>
      <c r="P23" s="294">
        <f>SUM(H23+L23)</f>
        <v>47658</v>
      </c>
      <c r="Q23" s="294">
        <f>SUM(I23+M23)</f>
        <v>0</v>
      </c>
      <c r="R23" s="300">
        <f>SUM(J23+N23)</f>
        <v>0</v>
      </c>
    </row>
    <row r="24" spans="1:41" s="193" customFormat="1" ht="105" x14ac:dyDescent="0.25">
      <c r="A24" s="210" t="s">
        <v>182</v>
      </c>
      <c r="B24" s="211" t="s">
        <v>167</v>
      </c>
      <c r="C24" s="211" t="s">
        <v>60</v>
      </c>
      <c r="D24" s="212" t="s">
        <v>166</v>
      </c>
      <c r="E24" s="208" t="s">
        <v>217</v>
      </c>
      <c r="F24" s="208" t="s">
        <v>218</v>
      </c>
      <c r="G24" s="197">
        <f>SUM(H24:I24)</f>
        <v>30000</v>
      </c>
      <c r="H24" s="197"/>
      <c r="I24" s="197">
        <v>30000</v>
      </c>
      <c r="J24" s="283"/>
      <c r="K24" s="293">
        <f t="shared" si="2"/>
        <v>0</v>
      </c>
      <c r="L24" s="207"/>
      <c r="M24" s="207"/>
      <c r="N24" s="305"/>
      <c r="O24" s="308">
        <f t="shared" si="3"/>
        <v>30000</v>
      </c>
      <c r="P24" s="294">
        <f>SUM(H24+L24)</f>
        <v>0</v>
      </c>
      <c r="Q24" s="294">
        <f>SUM(I24+M24)</f>
        <v>30000</v>
      </c>
      <c r="R24" s="300">
        <f>SUM(J24+N24)</f>
        <v>0</v>
      </c>
    </row>
    <row r="25" spans="1:41" s="193" customFormat="1" ht="45.75" thickBot="1" x14ac:dyDescent="0.3">
      <c r="A25" s="231" t="s">
        <v>219</v>
      </c>
      <c r="B25" s="232" t="s">
        <v>31</v>
      </c>
      <c r="C25" s="232" t="s">
        <v>121</v>
      </c>
      <c r="D25" s="233" t="s">
        <v>32</v>
      </c>
      <c r="E25" s="234" t="s">
        <v>309</v>
      </c>
      <c r="F25" s="235" t="s">
        <v>310</v>
      </c>
      <c r="G25" s="236">
        <f>SUM(H25:I25)</f>
        <v>75000</v>
      </c>
      <c r="H25" s="236">
        <v>75000</v>
      </c>
      <c r="I25" s="236"/>
      <c r="J25" s="284"/>
      <c r="K25" s="293">
        <f t="shared" si="2"/>
        <v>0</v>
      </c>
      <c r="L25" s="207"/>
      <c r="M25" s="207"/>
      <c r="N25" s="305"/>
      <c r="O25" s="308">
        <f t="shared" si="3"/>
        <v>75000</v>
      </c>
      <c r="P25" s="294">
        <f>SUM(H25+L25)</f>
        <v>75000</v>
      </c>
      <c r="Q25" s="294">
        <f>SUM(I25+M25)</f>
        <v>0</v>
      </c>
      <c r="R25" s="300">
        <f>SUM(J25+N25)</f>
        <v>0</v>
      </c>
    </row>
    <row r="26" spans="1:41" s="180" customFormat="1" ht="15" x14ac:dyDescent="0.25">
      <c r="A26" s="70" t="s">
        <v>122</v>
      </c>
      <c r="B26" s="71"/>
      <c r="C26" s="71"/>
      <c r="D26" s="177" t="s">
        <v>96</v>
      </c>
      <c r="E26" s="72"/>
      <c r="F26" s="72"/>
      <c r="G26" s="178">
        <f>SUM(G27)</f>
        <v>5463934</v>
      </c>
      <c r="H26" s="178">
        <f t="shared" ref="H26:R26" si="4">SUM(H27)</f>
        <v>1903334</v>
      </c>
      <c r="I26" s="178">
        <f t="shared" si="4"/>
        <v>3560600</v>
      </c>
      <c r="J26" s="285">
        <f t="shared" si="4"/>
        <v>3247000</v>
      </c>
      <c r="K26" s="301">
        <f t="shared" si="4"/>
        <v>-200000</v>
      </c>
      <c r="L26" s="285">
        <f t="shared" si="4"/>
        <v>0</v>
      </c>
      <c r="M26" s="285">
        <f t="shared" si="4"/>
        <v>-200000</v>
      </c>
      <c r="N26" s="285">
        <f t="shared" si="4"/>
        <v>-200000</v>
      </c>
      <c r="O26" s="301">
        <f t="shared" si="4"/>
        <v>5263934</v>
      </c>
      <c r="P26" s="285">
        <f t="shared" si="4"/>
        <v>1903334</v>
      </c>
      <c r="Q26" s="285">
        <f t="shared" si="4"/>
        <v>3360600</v>
      </c>
      <c r="R26" s="179">
        <f t="shared" si="4"/>
        <v>3047000</v>
      </c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  <c r="AI26" s="89"/>
      <c r="AJ26" s="89"/>
      <c r="AK26" s="89"/>
      <c r="AL26" s="89"/>
      <c r="AM26" s="89"/>
      <c r="AN26" s="89"/>
      <c r="AO26" s="89"/>
    </row>
    <row r="27" spans="1:41" s="180" customFormat="1" ht="15" x14ac:dyDescent="0.25">
      <c r="A27" s="14" t="s">
        <v>138</v>
      </c>
      <c r="B27" s="15"/>
      <c r="C27" s="15"/>
      <c r="D27" s="16" t="s">
        <v>96</v>
      </c>
      <c r="E27" s="51"/>
      <c r="F27" s="51"/>
      <c r="G27" s="171">
        <f>SUM(G28:G34)</f>
        <v>5463934</v>
      </c>
      <c r="H27" s="171">
        <f>SUM(H28:H34)</f>
        <v>1903334</v>
      </c>
      <c r="I27" s="171">
        <f>SUM(I28:I34)</f>
        <v>3560600</v>
      </c>
      <c r="J27" s="286">
        <f>SUM(J28:J34)</f>
        <v>3247000</v>
      </c>
      <c r="K27" s="302">
        <f t="shared" ref="K27:R27" si="5">SUM(K28:K34)</f>
        <v>-200000</v>
      </c>
      <c r="L27" s="286">
        <f t="shared" si="5"/>
        <v>0</v>
      </c>
      <c r="M27" s="286">
        <f t="shared" si="5"/>
        <v>-200000</v>
      </c>
      <c r="N27" s="286">
        <f t="shared" si="5"/>
        <v>-200000</v>
      </c>
      <c r="O27" s="302">
        <f t="shared" si="5"/>
        <v>5263934</v>
      </c>
      <c r="P27" s="286">
        <f t="shared" si="5"/>
        <v>1903334</v>
      </c>
      <c r="Q27" s="286">
        <f t="shared" si="5"/>
        <v>3360600</v>
      </c>
      <c r="R27" s="176">
        <f t="shared" si="5"/>
        <v>3047000</v>
      </c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89"/>
      <c r="AH27" s="89"/>
      <c r="AI27" s="89"/>
      <c r="AJ27" s="89"/>
      <c r="AK27" s="89"/>
      <c r="AL27" s="89"/>
      <c r="AM27" s="89"/>
      <c r="AN27" s="89"/>
      <c r="AO27" s="89"/>
    </row>
    <row r="28" spans="1:41" s="221" customFormat="1" ht="30" x14ac:dyDescent="0.25">
      <c r="A28" s="96" t="s">
        <v>311</v>
      </c>
      <c r="B28" s="95" t="s">
        <v>13</v>
      </c>
      <c r="C28" s="97" t="s">
        <v>137</v>
      </c>
      <c r="D28" s="119" t="s">
        <v>136</v>
      </c>
      <c r="E28" s="190" t="s">
        <v>326</v>
      </c>
      <c r="F28" s="191" t="s">
        <v>327</v>
      </c>
      <c r="G28" s="197">
        <f>SUM(H28:I28)</f>
        <v>15860</v>
      </c>
      <c r="H28" s="197">
        <v>15860</v>
      </c>
      <c r="I28" s="197"/>
      <c r="J28" s="283"/>
      <c r="K28" s="293">
        <f t="shared" si="2"/>
        <v>0</v>
      </c>
      <c r="L28" s="291"/>
      <c r="M28" s="291"/>
      <c r="N28" s="306"/>
      <c r="O28" s="308">
        <f t="shared" si="3"/>
        <v>15860</v>
      </c>
      <c r="P28" s="294">
        <f>SUM(H28+L28)</f>
        <v>15860</v>
      </c>
      <c r="Q28" s="294">
        <f>SUM(I28+M28)</f>
        <v>0</v>
      </c>
      <c r="R28" s="300">
        <f>SUM(J28+N28)</f>
        <v>0</v>
      </c>
    </row>
    <row r="29" spans="1:41" s="193" customFormat="1" ht="30" x14ac:dyDescent="0.25">
      <c r="A29" s="96" t="s">
        <v>133</v>
      </c>
      <c r="B29" s="95" t="s">
        <v>80</v>
      </c>
      <c r="C29" s="95" t="s">
        <v>73</v>
      </c>
      <c r="D29" s="148" t="s">
        <v>134</v>
      </c>
      <c r="E29" s="190" t="s">
        <v>223</v>
      </c>
      <c r="F29" s="217" t="s">
        <v>263</v>
      </c>
      <c r="G29" s="197">
        <f>SUM(H29:I29)</f>
        <v>150000</v>
      </c>
      <c r="H29" s="197">
        <v>150000</v>
      </c>
      <c r="I29" s="197"/>
      <c r="J29" s="283"/>
      <c r="K29" s="293">
        <f t="shared" si="2"/>
        <v>0</v>
      </c>
      <c r="L29" s="207"/>
      <c r="M29" s="207"/>
      <c r="N29" s="305"/>
      <c r="O29" s="308">
        <f t="shared" si="3"/>
        <v>150000</v>
      </c>
      <c r="P29" s="294">
        <f>SUM(H29+L29)</f>
        <v>150000</v>
      </c>
      <c r="Q29" s="294">
        <f>SUM(I29+M29)</f>
        <v>0</v>
      </c>
      <c r="R29" s="300">
        <f>SUM(J29+N29)</f>
        <v>0</v>
      </c>
    </row>
    <row r="30" spans="1:41" s="193" customFormat="1" ht="51.75" x14ac:dyDescent="0.25">
      <c r="A30" s="96" t="s">
        <v>274</v>
      </c>
      <c r="B30" s="95" t="s">
        <v>275</v>
      </c>
      <c r="C30" s="95" t="s">
        <v>68</v>
      </c>
      <c r="D30" s="118" t="s">
        <v>278</v>
      </c>
      <c r="E30" s="208" t="s">
        <v>312</v>
      </c>
      <c r="F30" s="217" t="s">
        <v>314</v>
      </c>
      <c r="G30" s="197">
        <f>SUM(H30:I30)</f>
        <v>100000</v>
      </c>
      <c r="H30" s="197">
        <v>100000</v>
      </c>
      <c r="I30" s="197"/>
      <c r="J30" s="283"/>
      <c r="K30" s="293">
        <f t="shared" si="2"/>
        <v>0</v>
      </c>
      <c r="L30" s="207"/>
      <c r="M30" s="207"/>
      <c r="N30" s="305"/>
      <c r="O30" s="308">
        <f t="shared" si="3"/>
        <v>100000</v>
      </c>
      <c r="P30" s="294">
        <f>SUM(H30+L30)</f>
        <v>100000</v>
      </c>
      <c r="Q30" s="294">
        <f>SUM(I30+M30)</f>
        <v>0</v>
      </c>
      <c r="R30" s="300">
        <f>SUM(J30+N30)</f>
        <v>0</v>
      </c>
    </row>
    <row r="31" spans="1:41" s="193" customFormat="1" ht="30" x14ac:dyDescent="0.25">
      <c r="A31" s="218" t="s">
        <v>247</v>
      </c>
      <c r="B31" s="219" t="s">
        <v>248</v>
      </c>
      <c r="C31" s="219" t="s">
        <v>68</v>
      </c>
      <c r="D31" s="209" t="s">
        <v>139</v>
      </c>
      <c r="E31" s="208" t="s">
        <v>312</v>
      </c>
      <c r="F31" s="217" t="s">
        <v>314</v>
      </c>
      <c r="G31" s="197">
        <f>SUM(H31:I31)</f>
        <v>63000</v>
      </c>
      <c r="H31" s="197">
        <v>63000</v>
      </c>
      <c r="I31" s="197"/>
      <c r="J31" s="283"/>
      <c r="K31" s="293">
        <f t="shared" si="2"/>
        <v>0</v>
      </c>
      <c r="L31" s="207"/>
      <c r="M31" s="207"/>
      <c r="N31" s="305"/>
      <c r="O31" s="308">
        <f t="shared" si="3"/>
        <v>63000</v>
      </c>
      <c r="P31" s="294">
        <f>SUM(H31+L31)</f>
        <v>63000</v>
      </c>
      <c r="Q31" s="294">
        <f>SUM(I31+M31)</f>
        <v>0</v>
      </c>
      <c r="R31" s="300">
        <f>SUM(J31+N31)</f>
        <v>0</v>
      </c>
    </row>
    <row r="32" spans="1:41" s="193" customFormat="1" ht="60" x14ac:dyDescent="0.25">
      <c r="A32" s="194" t="s">
        <v>135</v>
      </c>
      <c r="B32" s="195" t="s">
        <v>104</v>
      </c>
      <c r="C32" s="195" t="s">
        <v>71</v>
      </c>
      <c r="D32" s="208" t="s">
        <v>99</v>
      </c>
      <c r="E32" s="208" t="s">
        <v>313</v>
      </c>
      <c r="F32" s="217" t="s">
        <v>315</v>
      </c>
      <c r="G32" s="197">
        <f>SUM(H32:I32)</f>
        <v>1099874</v>
      </c>
      <c r="H32" s="197">
        <v>786274</v>
      </c>
      <c r="I32" s="197">
        <v>313600</v>
      </c>
      <c r="J32" s="283"/>
      <c r="K32" s="293">
        <f t="shared" si="2"/>
        <v>0</v>
      </c>
      <c r="L32" s="207"/>
      <c r="M32" s="207"/>
      <c r="N32" s="305"/>
      <c r="O32" s="308">
        <f t="shared" si="3"/>
        <v>1099874</v>
      </c>
      <c r="P32" s="294">
        <f>SUM(H32+L32)</f>
        <v>786274</v>
      </c>
      <c r="Q32" s="294">
        <f>SUM(I32+M32)</f>
        <v>313600</v>
      </c>
      <c r="R32" s="300">
        <f>SUM(J32+N32)</f>
        <v>0</v>
      </c>
    </row>
    <row r="33" spans="1:41" s="193" customFormat="1" ht="39" x14ac:dyDescent="0.25">
      <c r="A33" s="222" t="s">
        <v>189</v>
      </c>
      <c r="B33" s="223" t="s">
        <v>187</v>
      </c>
      <c r="C33" s="223" t="s">
        <v>60</v>
      </c>
      <c r="D33" s="224" t="s">
        <v>188</v>
      </c>
      <c r="E33" s="190" t="s">
        <v>326</v>
      </c>
      <c r="F33" s="191" t="s">
        <v>327</v>
      </c>
      <c r="G33" s="197">
        <f>SUM(H33:I33)</f>
        <v>3247000</v>
      </c>
      <c r="H33" s="197"/>
      <c r="I33" s="197">
        <v>3247000</v>
      </c>
      <c r="J33" s="283">
        <v>3247000</v>
      </c>
      <c r="K33" s="293">
        <f t="shared" si="2"/>
        <v>-200000</v>
      </c>
      <c r="L33" s="207"/>
      <c r="M33" s="207">
        <v>-200000</v>
      </c>
      <c r="N33" s="305">
        <v>-200000</v>
      </c>
      <c r="O33" s="308">
        <f t="shared" si="3"/>
        <v>3047000</v>
      </c>
      <c r="P33" s="294">
        <f>SUM(H33+L33)</f>
        <v>0</v>
      </c>
      <c r="Q33" s="294">
        <f>SUM(I33+M33)</f>
        <v>3047000</v>
      </c>
      <c r="R33" s="300">
        <f>SUM(J33+N33)</f>
        <v>3047000</v>
      </c>
    </row>
    <row r="34" spans="1:41" s="193" customFormat="1" ht="30.75" thickBot="1" x14ac:dyDescent="0.3">
      <c r="A34" s="225" t="s">
        <v>227</v>
      </c>
      <c r="B34" s="226" t="s">
        <v>228</v>
      </c>
      <c r="C34" s="226" t="s">
        <v>74</v>
      </c>
      <c r="D34" s="201" t="s">
        <v>229</v>
      </c>
      <c r="E34" s="227" t="s">
        <v>264</v>
      </c>
      <c r="F34" s="228" t="s">
        <v>265</v>
      </c>
      <c r="G34" s="192">
        <f>SUM(H34:I34)</f>
        <v>788200</v>
      </c>
      <c r="H34" s="192">
        <v>788200</v>
      </c>
      <c r="I34" s="192"/>
      <c r="J34" s="287"/>
      <c r="K34" s="293">
        <f t="shared" si="2"/>
        <v>0</v>
      </c>
      <c r="L34" s="207"/>
      <c r="M34" s="207"/>
      <c r="N34" s="305"/>
      <c r="O34" s="308">
        <f t="shared" si="3"/>
        <v>788200</v>
      </c>
      <c r="P34" s="294">
        <f>SUM(H34+L34)</f>
        <v>788200</v>
      </c>
      <c r="Q34" s="294">
        <f>SUM(I34+M34)</f>
        <v>0</v>
      </c>
      <c r="R34" s="300">
        <f>SUM(J34+N34)</f>
        <v>0</v>
      </c>
    </row>
    <row r="35" spans="1:41" s="180" customFormat="1" ht="15" x14ac:dyDescent="0.25">
      <c r="A35" s="181" t="s">
        <v>100</v>
      </c>
      <c r="B35" s="182"/>
      <c r="C35" s="182"/>
      <c r="D35" s="183" t="s">
        <v>101</v>
      </c>
      <c r="E35" s="184"/>
      <c r="F35" s="184"/>
      <c r="G35" s="185">
        <f>SUM(G36)</f>
        <v>1313946</v>
      </c>
      <c r="H35" s="185">
        <f t="shared" ref="H35:R35" si="6">SUM(H36)</f>
        <v>813946</v>
      </c>
      <c r="I35" s="185">
        <f t="shared" si="6"/>
        <v>500000</v>
      </c>
      <c r="J35" s="288">
        <f t="shared" si="6"/>
        <v>500000</v>
      </c>
      <c r="K35" s="303">
        <f t="shared" si="6"/>
        <v>0</v>
      </c>
      <c r="L35" s="288">
        <f t="shared" si="6"/>
        <v>0</v>
      </c>
      <c r="M35" s="288">
        <f t="shared" si="6"/>
        <v>0</v>
      </c>
      <c r="N35" s="288">
        <f t="shared" si="6"/>
        <v>0</v>
      </c>
      <c r="O35" s="303">
        <f t="shared" si="6"/>
        <v>1313946</v>
      </c>
      <c r="P35" s="288">
        <f t="shared" si="6"/>
        <v>813946</v>
      </c>
      <c r="Q35" s="288">
        <f t="shared" si="6"/>
        <v>500000</v>
      </c>
      <c r="R35" s="186">
        <f t="shared" si="6"/>
        <v>500000</v>
      </c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89"/>
      <c r="AF35" s="89"/>
      <c r="AG35" s="89"/>
      <c r="AH35" s="89"/>
      <c r="AI35" s="89"/>
      <c r="AJ35" s="89"/>
      <c r="AK35" s="89"/>
      <c r="AL35" s="89"/>
      <c r="AM35" s="89"/>
      <c r="AN35" s="89"/>
      <c r="AO35" s="89"/>
    </row>
    <row r="36" spans="1:41" s="180" customFormat="1" ht="15" x14ac:dyDescent="0.25">
      <c r="A36" s="14" t="s">
        <v>103</v>
      </c>
      <c r="B36" s="15"/>
      <c r="C36" s="15"/>
      <c r="D36" s="13" t="s">
        <v>102</v>
      </c>
      <c r="E36" s="51"/>
      <c r="F36" s="51"/>
      <c r="G36" s="171">
        <f>SUM(G37:G39)</f>
        <v>1313946</v>
      </c>
      <c r="H36" s="171">
        <f>SUM(H37:H39)</f>
        <v>813946</v>
      </c>
      <c r="I36" s="171">
        <f>SUM(I37:I39)</f>
        <v>500000</v>
      </c>
      <c r="J36" s="286">
        <f>SUM(J37:J39)</f>
        <v>500000</v>
      </c>
      <c r="K36" s="302">
        <f t="shared" ref="K36:R36" si="7">SUM(K37:K39)</f>
        <v>0</v>
      </c>
      <c r="L36" s="286">
        <f t="shared" si="7"/>
        <v>0</v>
      </c>
      <c r="M36" s="286">
        <f t="shared" si="7"/>
        <v>0</v>
      </c>
      <c r="N36" s="286">
        <f t="shared" si="7"/>
        <v>0</v>
      </c>
      <c r="O36" s="302">
        <f t="shared" si="7"/>
        <v>1313946</v>
      </c>
      <c r="P36" s="286">
        <f t="shared" si="7"/>
        <v>813946</v>
      </c>
      <c r="Q36" s="286">
        <f t="shared" si="7"/>
        <v>500000</v>
      </c>
      <c r="R36" s="176">
        <f t="shared" si="7"/>
        <v>500000</v>
      </c>
      <c r="S36" s="89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89"/>
      <c r="AF36" s="89"/>
      <c r="AG36" s="89"/>
      <c r="AH36" s="89"/>
      <c r="AI36" s="89"/>
      <c r="AJ36" s="89"/>
      <c r="AK36" s="89"/>
      <c r="AL36" s="89"/>
      <c r="AM36" s="89"/>
      <c r="AN36" s="89"/>
      <c r="AO36" s="89"/>
    </row>
    <row r="37" spans="1:41" s="221" customFormat="1" ht="28.9" customHeight="1" x14ac:dyDescent="0.25">
      <c r="A37" s="218" t="s">
        <v>24</v>
      </c>
      <c r="B37" s="219" t="s">
        <v>113</v>
      </c>
      <c r="C37" s="195" t="s">
        <v>71</v>
      </c>
      <c r="D37" s="212" t="s">
        <v>119</v>
      </c>
      <c r="E37" s="190" t="s">
        <v>288</v>
      </c>
      <c r="F37" s="220" t="s">
        <v>289</v>
      </c>
      <c r="G37" s="197">
        <f>SUM(H37:I37)</f>
        <v>50000</v>
      </c>
      <c r="H37" s="197">
        <v>50000</v>
      </c>
      <c r="I37" s="197"/>
      <c r="J37" s="283"/>
      <c r="K37" s="293">
        <f t="shared" si="2"/>
        <v>0</v>
      </c>
      <c r="L37" s="291"/>
      <c r="M37" s="291"/>
      <c r="N37" s="306"/>
      <c r="O37" s="308">
        <f t="shared" si="3"/>
        <v>50000</v>
      </c>
      <c r="P37" s="294">
        <f>SUM(H37+L37)</f>
        <v>50000</v>
      </c>
      <c r="Q37" s="294">
        <f>SUM(I37+M37)</f>
        <v>0</v>
      </c>
      <c r="R37" s="300">
        <f>SUM(J37+N37)</f>
        <v>0</v>
      </c>
    </row>
    <row r="38" spans="1:41" s="221" customFormat="1" ht="28.9" customHeight="1" x14ac:dyDescent="0.25">
      <c r="A38" s="218" t="s">
        <v>253</v>
      </c>
      <c r="B38" s="219" t="s">
        <v>13</v>
      </c>
      <c r="C38" s="195" t="s">
        <v>137</v>
      </c>
      <c r="D38" s="212" t="s">
        <v>136</v>
      </c>
      <c r="E38" s="190" t="s">
        <v>326</v>
      </c>
      <c r="F38" s="191" t="s">
        <v>327</v>
      </c>
      <c r="G38" s="197">
        <f>SUM(H38:I38)</f>
        <v>47946</v>
      </c>
      <c r="H38" s="197">
        <v>47946</v>
      </c>
      <c r="I38" s="197"/>
      <c r="J38" s="283"/>
      <c r="K38" s="293">
        <f t="shared" si="2"/>
        <v>0</v>
      </c>
      <c r="L38" s="291"/>
      <c r="M38" s="291"/>
      <c r="N38" s="306"/>
      <c r="O38" s="308">
        <f t="shared" si="3"/>
        <v>47946</v>
      </c>
      <c r="P38" s="294">
        <f>SUM(H38+L38)</f>
        <v>47946</v>
      </c>
      <c r="Q38" s="294">
        <f>SUM(I38+M38)</f>
        <v>0</v>
      </c>
      <c r="R38" s="300">
        <f>SUM(J38+N38)</f>
        <v>0</v>
      </c>
    </row>
    <row r="39" spans="1:41" s="221" customFormat="1" ht="60.75" thickBot="1" x14ac:dyDescent="0.3">
      <c r="A39" s="218" t="s">
        <v>116</v>
      </c>
      <c r="B39" s="219" t="s">
        <v>117</v>
      </c>
      <c r="C39" s="195" t="s">
        <v>76</v>
      </c>
      <c r="D39" s="196" t="s">
        <v>118</v>
      </c>
      <c r="E39" s="190" t="s">
        <v>266</v>
      </c>
      <c r="F39" s="190" t="s">
        <v>267</v>
      </c>
      <c r="G39" s="197">
        <f>SUM(H39:I39)</f>
        <v>1216000</v>
      </c>
      <c r="H39" s="197">
        <v>716000</v>
      </c>
      <c r="I39" s="197">
        <v>500000</v>
      </c>
      <c r="J39" s="283">
        <v>500000</v>
      </c>
      <c r="K39" s="293">
        <f t="shared" si="2"/>
        <v>0</v>
      </c>
      <c r="L39" s="291"/>
      <c r="M39" s="291"/>
      <c r="N39" s="306"/>
      <c r="O39" s="308">
        <f t="shared" si="3"/>
        <v>1216000</v>
      </c>
      <c r="P39" s="294">
        <f>SUM(H39+L39)</f>
        <v>716000</v>
      </c>
      <c r="Q39" s="294">
        <f>SUM(I39+M39)</f>
        <v>500000</v>
      </c>
      <c r="R39" s="300">
        <f>SUM(J39+N39)</f>
        <v>500000</v>
      </c>
    </row>
    <row r="40" spans="1:41" s="180" customFormat="1" ht="29.25" x14ac:dyDescent="0.25">
      <c r="A40" s="70" t="s">
        <v>124</v>
      </c>
      <c r="B40" s="71"/>
      <c r="C40" s="71"/>
      <c r="D40" s="10" t="s">
        <v>105</v>
      </c>
      <c r="E40" s="72"/>
      <c r="F40" s="72"/>
      <c r="G40" s="178">
        <f>SUM(G41)</f>
        <v>2309655</v>
      </c>
      <c r="H40" s="178">
        <f t="shared" ref="H40:R40" si="8">SUM(H41)</f>
        <v>2309655</v>
      </c>
      <c r="I40" s="178">
        <f t="shared" si="8"/>
        <v>0</v>
      </c>
      <c r="J40" s="285">
        <f t="shared" si="8"/>
        <v>0</v>
      </c>
      <c r="K40" s="301">
        <f t="shared" si="8"/>
        <v>0</v>
      </c>
      <c r="L40" s="285">
        <f t="shared" si="8"/>
        <v>0</v>
      </c>
      <c r="M40" s="285">
        <f t="shared" si="8"/>
        <v>0</v>
      </c>
      <c r="N40" s="285">
        <f t="shared" si="8"/>
        <v>0</v>
      </c>
      <c r="O40" s="301">
        <f t="shared" si="8"/>
        <v>2309655</v>
      </c>
      <c r="P40" s="285">
        <f t="shared" si="8"/>
        <v>2309655</v>
      </c>
      <c r="Q40" s="285">
        <f t="shared" si="8"/>
        <v>0</v>
      </c>
      <c r="R40" s="179">
        <f t="shared" si="8"/>
        <v>0</v>
      </c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</row>
    <row r="41" spans="1:41" s="180" customFormat="1" ht="29.25" x14ac:dyDescent="0.25">
      <c r="A41" s="14" t="s">
        <v>125</v>
      </c>
      <c r="B41" s="15"/>
      <c r="C41" s="15"/>
      <c r="D41" s="13" t="s">
        <v>106</v>
      </c>
      <c r="E41" s="51"/>
      <c r="F41" s="51"/>
      <c r="G41" s="171">
        <f>SUM(G42:G53)</f>
        <v>2309655</v>
      </c>
      <c r="H41" s="171">
        <f>SUM(H42:H53)</f>
        <v>2309655</v>
      </c>
      <c r="I41" s="171">
        <f>SUM(I42:I53)</f>
        <v>0</v>
      </c>
      <c r="J41" s="286">
        <f>SUM(J42:J53)</f>
        <v>0</v>
      </c>
      <c r="K41" s="302">
        <f t="shared" ref="K41:R41" si="9">SUM(K42:K53)</f>
        <v>0</v>
      </c>
      <c r="L41" s="286">
        <f t="shared" si="9"/>
        <v>0</v>
      </c>
      <c r="M41" s="286">
        <f t="shared" si="9"/>
        <v>0</v>
      </c>
      <c r="N41" s="286">
        <f t="shared" si="9"/>
        <v>0</v>
      </c>
      <c r="O41" s="302">
        <f t="shared" si="9"/>
        <v>2309655</v>
      </c>
      <c r="P41" s="286">
        <f t="shared" si="9"/>
        <v>2309655</v>
      </c>
      <c r="Q41" s="286">
        <f t="shared" si="9"/>
        <v>0</v>
      </c>
      <c r="R41" s="176">
        <f t="shared" si="9"/>
        <v>0</v>
      </c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</row>
    <row r="42" spans="1:41" s="193" customFormat="1" ht="30" x14ac:dyDescent="0.25">
      <c r="A42" s="194" t="s">
        <v>2</v>
      </c>
      <c r="B42" s="195" t="s">
        <v>3</v>
      </c>
      <c r="C42" s="216" t="s">
        <v>78</v>
      </c>
      <c r="D42" s="208" t="s">
        <v>204</v>
      </c>
      <c r="E42" s="190" t="s">
        <v>298</v>
      </c>
      <c r="F42" s="217" t="s">
        <v>299</v>
      </c>
      <c r="G42" s="197">
        <f>SUM(H42:I42)</f>
        <v>50000</v>
      </c>
      <c r="H42" s="197">
        <v>50000</v>
      </c>
      <c r="I42" s="197"/>
      <c r="J42" s="283"/>
      <c r="K42" s="293">
        <f t="shared" si="2"/>
        <v>0</v>
      </c>
      <c r="L42" s="207"/>
      <c r="M42" s="207"/>
      <c r="N42" s="305"/>
      <c r="O42" s="308">
        <f t="shared" si="3"/>
        <v>50000</v>
      </c>
      <c r="P42" s="294">
        <f>SUM(H42+L42)</f>
        <v>50000</v>
      </c>
      <c r="Q42" s="294">
        <f>SUM(I42+M42)</f>
        <v>0</v>
      </c>
      <c r="R42" s="300">
        <f>SUM(J42+N42)</f>
        <v>0</v>
      </c>
    </row>
    <row r="43" spans="1:41" s="193" customFormat="1" ht="45" x14ac:dyDescent="0.25">
      <c r="A43" s="194" t="s">
        <v>4</v>
      </c>
      <c r="B43" s="195" t="s">
        <v>110</v>
      </c>
      <c r="C43" s="216" t="s">
        <v>78</v>
      </c>
      <c r="D43" s="208" t="s">
        <v>66</v>
      </c>
      <c r="E43" s="190" t="s">
        <v>298</v>
      </c>
      <c r="F43" s="217" t="s">
        <v>299</v>
      </c>
      <c r="G43" s="197">
        <f>SUM(H43:I43)</f>
        <v>705300</v>
      </c>
      <c r="H43" s="197">
        <v>705300</v>
      </c>
      <c r="I43" s="197"/>
      <c r="J43" s="283"/>
      <c r="K43" s="293">
        <f t="shared" si="2"/>
        <v>0</v>
      </c>
      <c r="L43" s="207"/>
      <c r="M43" s="207"/>
      <c r="N43" s="305"/>
      <c r="O43" s="308">
        <f t="shared" si="3"/>
        <v>705300</v>
      </c>
      <c r="P43" s="294">
        <f>SUM(H43+L43)</f>
        <v>705300</v>
      </c>
      <c r="Q43" s="294">
        <f>SUM(I43+M43)</f>
        <v>0</v>
      </c>
      <c r="R43" s="300">
        <f>SUM(J43+N43)</f>
        <v>0</v>
      </c>
    </row>
    <row r="44" spans="1:41" s="193" customFormat="1" ht="30" x14ac:dyDescent="0.25">
      <c r="A44" s="194" t="s">
        <v>0</v>
      </c>
      <c r="B44" s="195" t="s">
        <v>109</v>
      </c>
      <c r="C44" s="216">
        <v>1030</v>
      </c>
      <c r="D44" s="212" t="s">
        <v>1</v>
      </c>
      <c r="E44" s="190" t="s">
        <v>298</v>
      </c>
      <c r="F44" s="217" t="s">
        <v>299</v>
      </c>
      <c r="G44" s="197">
        <f>SUM(H44:I44)</f>
        <v>69000</v>
      </c>
      <c r="H44" s="197">
        <v>69000</v>
      </c>
      <c r="I44" s="197"/>
      <c r="J44" s="283"/>
      <c r="K44" s="293">
        <f t="shared" si="2"/>
        <v>0</v>
      </c>
      <c r="L44" s="207"/>
      <c r="M44" s="207"/>
      <c r="N44" s="305"/>
      <c r="O44" s="308">
        <f t="shared" si="3"/>
        <v>69000</v>
      </c>
      <c r="P44" s="294">
        <f>SUM(H44+L44)</f>
        <v>69000</v>
      </c>
      <c r="Q44" s="294">
        <f>SUM(I44+M44)</f>
        <v>0</v>
      </c>
      <c r="R44" s="300">
        <f>SUM(J44+N44)</f>
        <v>0</v>
      </c>
    </row>
    <row r="45" spans="1:41" s="193" customFormat="1" ht="45" x14ac:dyDescent="0.25">
      <c r="A45" s="194" t="s">
        <v>0</v>
      </c>
      <c r="B45" s="195" t="s">
        <v>109</v>
      </c>
      <c r="C45" s="216">
        <v>1030</v>
      </c>
      <c r="D45" s="212" t="s">
        <v>1</v>
      </c>
      <c r="E45" s="190" t="s">
        <v>296</v>
      </c>
      <c r="F45" s="217" t="s">
        <v>297</v>
      </c>
      <c r="G45" s="197">
        <f>SUM(H45:I45)</f>
        <v>71000</v>
      </c>
      <c r="H45" s="197">
        <v>71000</v>
      </c>
      <c r="I45" s="197"/>
      <c r="J45" s="283"/>
      <c r="K45" s="293">
        <f t="shared" si="2"/>
        <v>0</v>
      </c>
      <c r="L45" s="207"/>
      <c r="M45" s="207"/>
      <c r="N45" s="305"/>
      <c r="O45" s="308">
        <f t="shared" si="3"/>
        <v>71000</v>
      </c>
      <c r="P45" s="294">
        <f>SUM(H45+L45)</f>
        <v>71000</v>
      </c>
      <c r="Q45" s="294">
        <f>SUM(I45+M45)</f>
        <v>0</v>
      </c>
      <c r="R45" s="300">
        <f>SUM(J45+N45)</f>
        <v>0</v>
      </c>
    </row>
    <row r="46" spans="1:41" s="193" customFormat="1" ht="30" x14ac:dyDescent="0.25">
      <c r="A46" s="194" t="s">
        <v>148</v>
      </c>
      <c r="B46" s="195" t="s">
        <v>149</v>
      </c>
      <c r="C46" s="195" t="s">
        <v>79</v>
      </c>
      <c r="D46" s="207" t="s">
        <v>150</v>
      </c>
      <c r="E46" s="190" t="s">
        <v>308</v>
      </c>
      <c r="F46" s="217" t="s">
        <v>300</v>
      </c>
      <c r="G46" s="197">
        <f>SUM(H46:I46)</f>
        <v>1071255</v>
      </c>
      <c r="H46" s="197">
        <v>1071255</v>
      </c>
      <c r="I46" s="197"/>
      <c r="J46" s="283"/>
      <c r="K46" s="293">
        <f t="shared" si="2"/>
        <v>0</v>
      </c>
      <c r="L46" s="207"/>
      <c r="M46" s="207"/>
      <c r="N46" s="305"/>
      <c r="O46" s="308">
        <f t="shared" si="3"/>
        <v>1071255</v>
      </c>
      <c r="P46" s="294">
        <f>SUM(H46+L46)</f>
        <v>1071255</v>
      </c>
      <c r="Q46" s="294">
        <f>SUM(I46+M46)</f>
        <v>0</v>
      </c>
      <c r="R46" s="300">
        <f>SUM(J46+N46)</f>
        <v>0</v>
      </c>
    </row>
    <row r="47" spans="1:41" s="193" customFormat="1" ht="60" x14ac:dyDescent="0.25">
      <c r="A47" s="194" t="s">
        <v>148</v>
      </c>
      <c r="B47" s="195" t="s">
        <v>149</v>
      </c>
      <c r="C47" s="195" t="s">
        <v>79</v>
      </c>
      <c r="D47" s="207" t="s">
        <v>150</v>
      </c>
      <c r="E47" s="190" t="s">
        <v>294</v>
      </c>
      <c r="F47" s="217" t="s">
        <v>295</v>
      </c>
      <c r="G47" s="197">
        <f>SUM(H47:I47)</f>
        <v>165000</v>
      </c>
      <c r="H47" s="197">
        <v>165000</v>
      </c>
      <c r="I47" s="197"/>
      <c r="J47" s="283"/>
      <c r="K47" s="293">
        <f t="shared" si="2"/>
        <v>0</v>
      </c>
      <c r="L47" s="207"/>
      <c r="M47" s="207"/>
      <c r="N47" s="305"/>
      <c r="O47" s="308">
        <f t="shared" si="3"/>
        <v>165000</v>
      </c>
      <c r="P47" s="294">
        <f>SUM(H47+L47)</f>
        <v>165000</v>
      </c>
      <c r="Q47" s="294">
        <f>SUM(I47+M47)</f>
        <v>0</v>
      </c>
      <c r="R47" s="300">
        <f>SUM(J47+N47)</f>
        <v>0</v>
      </c>
    </row>
    <row r="48" spans="1:41" s="193" customFormat="1" ht="30" x14ac:dyDescent="0.25">
      <c r="A48" s="194" t="s">
        <v>8</v>
      </c>
      <c r="B48" s="195" t="s">
        <v>7</v>
      </c>
      <c r="C48" s="216" t="s">
        <v>71</v>
      </c>
      <c r="D48" s="208" t="s">
        <v>111</v>
      </c>
      <c r="E48" s="190" t="s">
        <v>308</v>
      </c>
      <c r="F48" s="217" t="s">
        <v>300</v>
      </c>
      <c r="G48" s="197">
        <f>SUM(H48:I48)</f>
        <v>3100</v>
      </c>
      <c r="H48" s="197">
        <v>3100</v>
      </c>
      <c r="I48" s="197"/>
      <c r="J48" s="283"/>
      <c r="K48" s="293">
        <f t="shared" si="2"/>
        <v>0</v>
      </c>
      <c r="L48" s="207"/>
      <c r="M48" s="207"/>
      <c r="N48" s="305"/>
      <c r="O48" s="308">
        <f t="shared" si="3"/>
        <v>3100</v>
      </c>
      <c r="P48" s="294">
        <f>SUM(H48+L48)</f>
        <v>3100</v>
      </c>
      <c r="Q48" s="294">
        <f>SUM(I48+M48)</f>
        <v>0</v>
      </c>
      <c r="R48" s="300">
        <f>SUM(J48+N48)</f>
        <v>0</v>
      </c>
    </row>
    <row r="49" spans="1:41" s="193" customFormat="1" ht="30" x14ac:dyDescent="0.25">
      <c r="A49" s="194" t="s">
        <v>9</v>
      </c>
      <c r="B49" s="195" t="s">
        <v>10</v>
      </c>
      <c r="C49" s="216" t="s">
        <v>71</v>
      </c>
      <c r="D49" s="208" t="s">
        <v>112</v>
      </c>
      <c r="E49" s="190" t="s">
        <v>308</v>
      </c>
      <c r="F49" s="217" t="s">
        <v>300</v>
      </c>
      <c r="G49" s="197">
        <f>SUM(H49:I49)</f>
        <v>10400</v>
      </c>
      <c r="H49" s="197">
        <v>10400</v>
      </c>
      <c r="I49" s="197"/>
      <c r="J49" s="283"/>
      <c r="K49" s="293">
        <f t="shared" si="2"/>
        <v>0</v>
      </c>
      <c r="L49" s="207"/>
      <c r="M49" s="207"/>
      <c r="N49" s="305"/>
      <c r="O49" s="308">
        <f t="shared" si="3"/>
        <v>10400</v>
      </c>
      <c r="P49" s="294">
        <f>SUM(H49+L49)</f>
        <v>10400</v>
      </c>
      <c r="Q49" s="294">
        <f>SUM(I49+M49)</f>
        <v>0</v>
      </c>
      <c r="R49" s="300">
        <f>SUM(J49+N49)</f>
        <v>0</v>
      </c>
    </row>
    <row r="50" spans="1:41" s="193" customFormat="1" ht="60" x14ac:dyDescent="0.25">
      <c r="A50" s="194" t="s">
        <v>11</v>
      </c>
      <c r="B50" s="195" t="s">
        <v>44</v>
      </c>
      <c r="C50" s="195" t="s">
        <v>59</v>
      </c>
      <c r="D50" s="212" t="s">
        <v>145</v>
      </c>
      <c r="E50" s="190" t="s">
        <v>308</v>
      </c>
      <c r="F50" s="217" t="s">
        <v>300</v>
      </c>
      <c r="G50" s="197">
        <f>SUM(H50:I50)</f>
        <v>15000</v>
      </c>
      <c r="H50" s="197">
        <v>15000</v>
      </c>
      <c r="I50" s="197"/>
      <c r="J50" s="283"/>
      <c r="K50" s="293">
        <f t="shared" si="2"/>
        <v>0</v>
      </c>
      <c r="L50" s="207"/>
      <c r="M50" s="207"/>
      <c r="N50" s="305"/>
      <c r="O50" s="308">
        <f t="shared" si="3"/>
        <v>15000</v>
      </c>
      <c r="P50" s="294">
        <f>SUM(H50+L50)</f>
        <v>15000</v>
      </c>
      <c r="Q50" s="294">
        <f>SUM(I50+M50)</f>
        <v>0</v>
      </c>
      <c r="R50" s="300">
        <f>SUM(J50+N50)</f>
        <v>0</v>
      </c>
    </row>
    <row r="51" spans="1:41" s="193" customFormat="1" ht="60" x14ac:dyDescent="0.25">
      <c r="A51" s="194" t="s">
        <v>280</v>
      </c>
      <c r="B51" s="195" t="s">
        <v>281</v>
      </c>
      <c r="C51" s="195" t="s">
        <v>77</v>
      </c>
      <c r="D51" s="212" t="s">
        <v>282</v>
      </c>
      <c r="E51" s="190" t="s">
        <v>283</v>
      </c>
      <c r="F51" s="217" t="s">
        <v>284</v>
      </c>
      <c r="G51" s="197">
        <f>SUM(H51:I51)</f>
        <v>25000</v>
      </c>
      <c r="H51" s="197">
        <v>25000</v>
      </c>
      <c r="I51" s="197"/>
      <c r="J51" s="283"/>
      <c r="K51" s="293">
        <f t="shared" si="2"/>
        <v>0</v>
      </c>
      <c r="L51" s="207"/>
      <c r="M51" s="207"/>
      <c r="N51" s="305"/>
      <c r="O51" s="308">
        <f t="shared" si="3"/>
        <v>25000</v>
      </c>
      <c r="P51" s="294">
        <f>SUM(H51+L51)</f>
        <v>25000</v>
      </c>
      <c r="Q51" s="294">
        <f>SUM(I51+M51)</f>
        <v>0</v>
      </c>
      <c r="R51" s="300">
        <f>SUM(J51+N51)</f>
        <v>0</v>
      </c>
    </row>
    <row r="52" spans="1:41" s="193" customFormat="1" ht="45" x14ac:dyDescent="0.25">
      <c r="A52" s="194" t="s">
        <v>146</v>
      </c>
      <c r="B52" s="195" t="s">
        <v>147</v>
      </c>
      <c r="C52" s="195" t="s">
        <v>77</v>
      </c>
      <c r="D52" s="212" t="s">
        <v>168</v>
      </c>
      <c r="E52" s="190" t="s">
        <v>308</v>
      </c>
      <c r="F52" s="217" t="s">
        <v>300</v>
      </c>
      <c r="G52" s="197">
        <f>SUM(H52:I52)</f>
        <v>64600</v>
      </c>
      <c r="H52" s="197">
        <v>64600</v>
      </c>
      <c r="I52" s="197"/>
      <c r="J52" s="283"/>
      <c r="K52" s="293">
        <f t="shared" si="2"/>
        <v>0</v>
      </c>
      <c r="L52" s="207"/>
      <c r="M52" s="207"/>
      <c r="N52" s="305"/>
      <c r="O52" s="308">
        <f t="shared" si="3"/>
        <v>64600</v>
      </c>
      <c r="P52" s="294">
        <f>SUM(H52+L52)</f>
        <v>64600</v>
      </c>
      <c r="Q52" s="294">
        <f>SUM(I52+M52)</f>
        <v>0</v>
      </c>
      <c r="R52" s="300">
        <f>SUM(J52+N52)</f>
        <v>0</v>
      </c>
    </row>
    <row r="53" spans="1:41" s="193" customFormat="1" ht="45.75" thickBot="1" x14ac:dyDescent="0.3">
      <c r="A53" s="198" t="s">
        <v>161</v>
      </c>
      <c r="B53" s="199" t="s">
        <v>88</v>
      </c>
      <c r="C53" s="199" t="s">
        <v>72</v>
      </c>
      <c r="D53" s="200" t="s">
        <v>157</v>
      </c>
      <c r="E53" s="201" t="s">
        <v>217</v>
      </c>
      <c r="F53" s="201" t="s">
        <v>218</v>
      </c>
      <c r="G53" s="192">
        <f>SUM(H53:I53)</f>
        <v>60000</v>
      </c>
      <c r="H53" s="192">
        <v>60000</v>
      </c>
      <c r="I53" s="192"/>
      <c r="J53" s="287"/>
      <c r="K53" s="293">
        <f t="shared" si="2"/>
        <v>0</v>
      </c>
      <c r="L53" s="207"/>
      <c r="M53" s="207"/>
      <c r="N53" s="305"/>
      <c r="O53" s="308">
        <f t="shared" si="3"/>
        <v>60000</v>
      </c>
      <c r="P53" s="294">
        <f>SUM(H53+L53)</f>
        <v>60000</v>
      </c>
      <c r="Q53" s="294">
        <f>SUM(I53+M53)</f>
        <v>0</v>
      </c>
      <c r="R53" s="300">
        <f>SUM(J53+N53)</f>
        <v>0</v>
      </c>
    </row>
    <row r="54" spans="1:41" s="180" customFormat="1" ht="29.25" x14ac:dyDescent="0.25">
      <c r="A54" s="70" t="s">
        <v>126</v>
      </c>
      <c r="B54" s="71"/>
      <c r="C54" s="71"/>
      <c r="D54" s="10" t="s">
        <v>45</v>
      </c>
      <c r="E54" s="72"/>
      <c r="F54" s="72"/>
      <c r="G54" s="178">
        <f>SUM(G55)</f>
        <v>18515140</v>
      </c>
      <c r="H54" s="178">
        <f t="shared" ref="H54:R54" si="10">SUM(H55)</f>
        <v>16888800</v>
      </c>
      <c r="I54" s="178">
        <f t="shared" si="10"/>
        <v>1626340</v>
      </c>
      <c r="J54" s="285">
        <f t="shared" si="10"/>
        <v>1423000</v>
      </c>
      <c r="K54" s="301">
        <f t="shared" si="10"/>
        <v>200000</v>
      </c>
      <c r="L54" s="285">
        <f t="shared" si="10"/>
        <v>0</v>
      </c>
      <c r="M54" s="285">
        <f t="shared" si="10"/>
        <v>200000</v>
      </c>
      <c r="N54" s="285">
        <f t="shared" si="10"/>
        <v>200000</v>
      </c>
      <c r="O54" s="301">
        <f t="shared" si="10"/>
        <v>18715140</v>
      </c>
      <c r="P54" s="285">
        <f t="shared" si="10"/>
        <v>16888800</v>
      </c>
      <c r="Q54" s="285">
        <f t="shared" si="10"/>
        <v>1826340</v>
      </c>
      <c r="R54" s="179">
        <f t="shared" si="10"/>
        <v>1623000</v>
      </c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89"/>
      <c r="AF54" s="89"/>
      <c r="AG54" s="89"/>
      <c r="AH54" s="89"/>
      <c r="AI54" s="89"/>
      <c r="AJ54" s="89"/>
      <c r="AK54" s="89"/>
      <c r="AL54" s="89"/>
      <c r="AM54" s="89"/>
      <c r="AN54" s="89"/>
      <c r="AO54" s="89"/>
    </row>
    <row r="55" spans="1:41" s="180" customFormat="1" ht="29.25" x14ac:dyDescent="0.25">
      <c r="A55" s="14" t="s">
        <v>127</v>
      </c>
      <c r="B55" s="15"/>
      <c r="C55" s="15"/>
      <c r="D55" s="13" t="s">
        <v>45</v>
      </c>
      <c r="E55" s="51"/>
      <c r="F55" s="51"/>
      <c r="G55" s="171">
        <f>SUM(G56:G66)</f>
        <v>18515140</v>
      </c>
      <c r="H55" s="171">
        <f>SUM(H56:H66)</f>
        <v>16888800</v>
      </c>
      <c r="I55" s="171">
        <f>SUM(I56:I66)</f>
        <v>1626340</v>
      </c>
      <c r="J55" s="286">
        <f>SUM(J56:J66)</f>
        <v>1423000</v>
      </c>
      <c r="K55" s="302">
        <f t="shared" ref="K55:R55" si="11">SUM(K56:K66)</f>
        <v>200000</v>
      </c>
      <c r="L55" s="286">
        <f t="shared" si="11"/>
        <v>0</v>
      </c>
      <c r="M55" s="286">
        <f t="shared" si="11"/>
        <v>200000</v>
      </c>
      <c r="N55" s="286">
        <f t="shared" si="11"/>
        <v>200000</v>
      </c>
      <c r="O55" s="302">
        <f t="shared" si="11"/>
        <v>18715140</v>
      </c>
      <c r="P55" s="286">
        <f t="shared" si="11"/>
        <v>16888800</v>
      </c>
      <c r="Q55" s="286">
        <f t="shared" si="11"/>
        <v>1826340</v>
      </c>
      <c r="R55" s="176">
        <f t="shared" si="11"/>
        <v>1623000</v>
      </c>
      <c r="S55" s="89"/>
      <c r="T55" s="89"/>
      <c r="U55" s="89"/>
      <c r="V55" s="89"/>
      <c r="W55" s="89"/>
      <c r="X55" s="89"/>
      <c r="Y55" s="89"/>
      <c r="Z55" s="89"/>
      <c r="AA55" s="89"/>
      <c r="AB55" s="89"/>
      <c r="AC55" s="89"/>
      <c r="AD55" s="89"/>
      <c r="AE55" s="89"/>
      <c r="AF55" s="89"/>
      <c r="AG55" s="89"/>
      <c r="AH55" s="89"/>
      <c r="AI55" s="89"/>
      <c r="AJ55" s="89"/>
      <c r="AK55" s="89"/>
      <c r="AL55" s="89"/>
      <c r="AM55" s="89"/>
      <c r="AN55" s="89"/>
      <c r="AO55" s="89"/>
    </row>
    <row r="56" spans="1:41" s="193" customFormat="1" ht="30" x14ac:dyDescent="0.25">
      <c r="A56" s="194" t="s">
        <v>26</v>
      </c>
      <c r="B56" s="206" t="s">
        <v>27</v>
      </c>
      <c r="C56" s="206" t="s">
        <v>82</v>
      </c>
      <c r="D56" s="207" t="s">
        <v>28</v>
      </c>
      <c r="E56" s="190" t="s">
        <v>326</v>
      </c>
      <c r="F56" s="191" t="s">
        <v>327</v>
      </c>
      <c r="G56" s="197">
        <f>SUM(H56:I56)</f>
        <v>10551700</v>
      </c>
      <c r="H56" s="197">
        <v>10051700</v>
      </c>
      <c r="I56" s="197">
        <v>500000</v>
      </c>
      <c r="J56" s="283">
        <v>500000</v>
      </c>
      <c r="K56" s="293">
        <f t="shared" si="2"/>
        <v>0</v>
      </c>
      <c r="L56" s="207"/>
      <c r="M56" s="207"/>
      <c r="N56" s="305"/>
      <c r="O56" s="308">
        <f t="shared" si="3"/>
        <v>10551700</v>
      </c>
      <c r="P56" s="294">
        <f>SUM(H56+L56)</f>
        <v>10051700</v>
      </c>
      <c r="Q56" s="294">
        <f>SUM(I56+M56)</f>
        <v>500000</v>
      </c>
      <c r="R56" s="300">
        <f>SUM(J56+N56)</f>
        <v>500000</v>
      </c>
    </row>
    <row r="57" spans="1:41" s="193" customFormat="1" ht="30" x14ac:dyDescent="0.25">
      <c r="A57" s="194" t="s">
        <v>26</v>
      </c>
      <c r="B57" s="206" t="s">
        <v>27</v>
      </c>
      <c r="C57" s="206" t="s">
        <v>82</v>
      </c>
      <c r="D57" s="207" t="s">
        <v>28</v>
      </c>
      <c r="E57" s="190" t="s">
        <v>290</v>
      </c>
      <c r="F57" s="191" t="s">
        <v>291</v>
      </c>
      <c r="G57" s="197">
        <f>SUM(H57:I57)</f>
        <v>60000</v>
      </c>
      <c r="H57" s="197">
        <v>60000</v>
      </c>
      <c r="I57" s="197"/>
      <c r="J57" s="283"/>
      <c r="K57" s="293">
        <f t="shared" si="2"/>
        <v>0</v>
      </c>
      <c r="L57" s="207"/>
      <c r="M57" s="207"/>
      <c r="N57" s="305"/>
      <c r="O57" s="308">
        <f t="shared" si="3"/>
        <v>60000</v>
      </c>
      <c r="P57" s="294">
        <f>SUM(H57+L57)</f>
        <v>60000</v>
      </c>
      <c r="Q57" s="294">
        <f>SUM(I57+M57)</f>
        <v>0</v>
      </c>
      <c r="R57" s="300">
        <f>SUM(J57+N57)</f>
        <v>0</v>
      </c>
    </row>
    <row r="58" spans="1:41" s="193" customFormat="1" ht="45" x14ac:dyDescent="0.25">
      <c r="A58" s="194" t="s">
        <v>26</v>
      </c>
      <c r="B58" s="206" t="s">
        <v>27</v>
      </c>
      <c r="C58" s="206" t="s">
        <v>82</v>
      </c>
      <c r="D58" s="207" t="s">
        <v>28</v>
      </c>
      <c r="E58" s="190" t="s">
        <v>292</v>
      </c>
      <c r="F58" s="191" t="s">
        <v>293</v>
      </c>
      <c r="G58" s="197">
        <f>SUM(H58:I58)</f>
        <v>70000</v>
      </c>
      <c r="H58" s="197">
        <v>70000</v>
      </c>
      <c r="I58" s="197"/>
      <c r="J58" s="283"/>
      <c r="K58" s="293">
        <f t="shared" si="2"/>
        <v>0</v>
      </c>
      <c r="L58" s="207"/>
      <c r="M58" s="207"/>
      <c r="N58" s="305"/>
      <c r="O58" s="308">
        <f t="shared" si="3"/>
        <v>70000</v>
      </c>
      <c r="P58" s="294">
        <f>SUM(H58+L58)</f>
        <v>70000</v>
      </c>
      <c r="Q58" s="294">
        <f>SUM(I58+M58)</f>
        <v>0</v>
      </c>
      <c r="R58" s="300">
        <f>SUM(J58+N58)</f>
        <v>0</v>
      </c>
    </row>
    <row r="59" spans="1:41" s="193" customFormat="1" ht="39" x14ac:dyDescent="0.25">
      <c r="A59" s="222" t="s">
        <v>189</v>
      </c>
      <c r="B59" s="223" t="s">
        <v>187</v>
      </c>
      <c r="C59" s="223" t="s">
        <v>60</v>
      </c>
      <c r="D59" s="224" t="s">
        <v>188</v>
      </c>
      <c r="E59" s="190" t="s">
        <v>326</v>
      </c>
      <c r="F59" s="191" t="s">
        <v>327</v>
      </c>
      <c r="G59" s="197">
        <f>SUM(H59:I59)</f>
        <v>0</v>
      </c>
      <c r="H59" s="197"/>
      <c r="I59" s="197"/>
      <c r="J59" s="283"/>
      <c r="K59" s="293">
        <f t="shared" si="2"/>
        <v>200000</v>
      </c>
      <c r="L59" s="207"/>
      <c r="M59" s="207">
        <v>200000</v>
      </c>
      <c r="N59" s="305">
        <v>200000</v>
      </c>
      <c r="O59" s="308">
        <f t="shared" si="3"/>
        <v>200000</v>
      </c>
      <c r="P59" s="294">
        <f>SUM(H59+L59)</f>
        <v>0</v>
      </c>
      <c r="Q59" s="294">
        <f>SUM(I59+M59)</f>
        <v>200000</v>
      </c>
      <c r="R59" s="300">
        <f>SUM(J59+N59)</f>
        <v>200000</v>
      </c>
    </row>
    <row r="60" spans="1:41" s="193" customFormat="1" ht="45" x14ac:dyDescent="0.25">
      <c r="A60" s="194" t="s">
        <v>154</v>
      </c>
      <c r="B60" s="195" t="s">
        <v>153</v>
      </c>
      <c r="C60" s="195" t="s">
        <v>83</v>
      </c>
      <c r="D60" s="209" t="s">
        <v>155</v>
      </c>
      <c r="E60" s="190" t="s">
        <v>326</v>
      </c>
      <c r="F60" s="191" t="s">
        <v>327</v>
      </c>
      <c r="G60" s="197">
        <f>SUM(H60:I60)</f>
        <v>4623000</v>
      </c>
      <c r="H60" s="197">
        <v>3700000</v>
      </c>
      <c r="I60" s="197">
        <v>923000</v>
      </c>
      <c r="J60" s="283">
        <v>923000</v>
      </c>
      <c r="K60" s="293">
        <f t="shared" si="2"/>
        <v>0</v>
      </c>
      <c r="L60" s="207"/>
      <c r="M60" s="207"/>
      <c r="N60" s="305"/>
      <c r="O60" s="308">
        <f t="shared" si="3"/>
        <v>4623000</v>
      </c>
      <c r="P60" s="294">
        <f>SUM(H60+L60)</f>
        <v>3700000</v>
      </c>
      <c r="Q60" s="294">
        <f>SUM(I60+M60)</f>
        <v>923000</v>
      </c>
      <c r="R60" s="300">
        <f>SUM(J60+N60)</f>
        <v>923000</v>
      </c>
    </row>
    <row r="61" spans="1:41" s="193" customFormat="1" ht="77.25" x14ac:dyDescent="0.25">
      <c r="A61" s="194" t="s">
        <v>322</v>
      </c>
      <c r="B61" s="195" t="s">
        <v>323</v>
      </c>
      <c r="C61" s="195" t="s">
        <v>324</v>
      </c>
      <c r="D61" s="242" t="s">
        <v>325</v>
      </c>
      <c r="E61" s="190" t="s">
        <v>326</v>
      </c>
      <c r="F61" s="191" t="s">
        <v>327</v>
      </c>
      <c r="G61" s="197">
        <f>SUM(H61:I61)</f>
        <v>3000000</v>
      </c>
      <c r="H61" s="197">
        <v>3000000</v>
      </c>
      <c r="I61" s="197"/>
      <c r="J61" s="283"/>
      <c r="K61" s="293">
        <f t="shared" si="2"/>
        <v>0</v>
      </c>
      <c r="L61" s="207"/>
      <c r="M61" s="207"/>
      <c r="N61" s="305"/>
      <c r="O61" s="308">
        <f t="shared" si="3"/>
        <v>3000000</v>
      </c>
      <c r="P61" s="294">
        <f>SUM(H61+L61)</f>
        <v>3000000</v>
      </c>
      <c r="Q61" s="294">
        <f>SUM(I61+M61)</f>
        <v>0</v>
      </c>
      <c r="R61" s="300">
        <f>SUM(J61+N61)</f>
        <v>0</v>
      </c>
    </row>
    <row r="62" spans="1:41" s="193" customFormat="1" ht="29.25" customHeight="1" x14ac:dyDescent="0.25">
      <c r="A62" s="194" t="s">
        <v>29</v>
      </c>
      <c r="B62" s="195" t="s">
        <v>30</v>
      </c>
      <c r="C62" s="195" t="s">
        <v>84</v>
      </c>
      <c r="D62" s="208" t="s">
        <v>67</v>
      </c>
      <c r="E62" s="190" t="s">
        <v>326</v>
      </c>
      <c r="F62" s="191" t="s">
        <v>327</v>
      </c>
      <c r="G62" s="197">
        <f>SUM(H62:I62)</f>
        <v>182500</v>
      </c>
      <c r="H62" s="197"/>
      <c r="I62" s="197">
        <v>182500</v>
      </c>
      <c r="J62" s="283"/>
      <c r="K62" s="293">
        <f t="shared" si="2"/>
        <v>0</v>
      </c>
      <c r="L62" s="207"/>
      <c r="M62" s="207"/>
      <c r="N62" s="305"/>
      <c r="O62" s="308">
        <f t="shared" si="3"/>
        <v>182500</v>
      </c>
      <c r="P62" s="294">
        <f>SUM(H62+L62)</f>
        <v>0</v>
      </c>
      <c r="Q62" s="294">
        <f>SUM(I62+M62)</f>
        <v>182500</v>
      </c>
      <c r="R62" s="300">
        <f>SUM(J62+N62)</f>
        <v>0</v>
      </c>
    </row>
    <row r="63" spans="1:41" s="193" customFormat="1" ht="105" x14ac:dyDescent="0.25">
      <c r="A63" s="210" t="s">
        <v>169</v>
      </c>
      <c r="B63" s="211" t="s">
        <v>167</v>
      </c>
      <c r="C63" s="211" t="s">
        <v>60</v>
      </c>
      <c r="D63" s="212" t="s">
        <v>166</v>
      </c>
      <c r="E63" s="190" t="s">
        <v>326</v>
      </c>
      <c r="F63" s="191" t="s">
        <v>327</v>
      </c>
      <c r="G63" s="197">
        <f>SUM(H63:I63)</f>
        <v>20000</v>
      </c>
      <c r="H63" s="197"/>
      <c r="I63" s="197">
        <v>20000</v>
      </c>
      <c r="J63" s="283"/>
      <c r="K63" s="293">
        <f t="shared" si="2"/>
        <v>0</v>
      </c>
      <c r="L63" s="207"/>
      <c r="M63" s="207"/>
      <c r="N63" s="305"/>
      <c r="O63" s="308">
        <f t="shared" si="3"/>
        <v>20000</v>
      </c>
      <c r="P63" s="294">
        <f>SUM(H63+L63)</f>
        <v>0</v>
      </c>
      <c r="Q63" s="294">
        <f>SUM(I63+M63)</f>
        <v>20000</v>
      </c>
      <c r="R63" s="300">
        <f>SUM(J63+N63)</f>
        <v>0</v>
      </c>
    </row>
    <row r="64" spans="1:41" s="193" customFormat="1" ht="60" x14ac:dyDescent="0.25">
      <c r="A64" s="194" t="s">
        <v>33</v>
      </c>
      <c r="B64" s="195" t="s">
        <v>34</v>
      </c>
      <c r="C64" s="195" t="s">
        <v>81</v>
      </c>
      <c r="D64" s="213" t="s">
        <v>46</v>
      </c>
      <c r="E64" s="190" t="s">
        <v>326</v>
      </c>
      <c r="F64" s="191" t="s">
        <v>327</v>
      </c>
      <c r="G64" s="197">
        <f>SUM(H64:I64)</f>
        <v>840</v>
      </c>
      <c r="H64" s="197"/>
      <c r="I64" s="197">
        <v>840</v>
      </c>
      <c r="J64" s="283"/>
      <c r="K64" s="293">
        <f t="shared" si="2"/>
        <v>0</v>
      </c>
      <c r="L64" s="207"/>
      <c r="M64" s="207"/>
      <c r="N64" s="305"/>
      <c r="O64" s="308">
        <f t="shared" si="3"/>
        <v>840</v>
      </c>
      <c r="P64" s="294">
        <f>SUM(H64+L64)</f>
        <v>0</v>
      </c>
      <c r="Q64" s="294">
        <f>SUM(I64+M64)</f>
        <v>840</v>
      </c>
      <c r="R64" s="300">
        <f>SUM(J64+N64)</f>
        <v>0</v>
      </c>
    </row>
    <row r="65" spans="1:41" s="193" customFormat="1" ht="45" x14ac:dyDescent="0.25">
      <c r="A65" s="214" t="s">
        <v>162</v>
      </c>
      <c r="B65" s="206" t="s">
        <v>88</v>
      </c>
      <c r="C65" s="206" t="s">
        <v>72</v>
      </c>
      <c r="D65" s="207" t="s">
        <v>157</v>
      </c>
      <c r="E65" s="208" t="s">
        <v>217</v>
      </c>
      <c r="F65" s="208" t="s">
        <v>218</v>
      </c>
      <c r="G65" s="197">
        <f>SUM(H65:I65)</f>
        <v>4000</v>
      </c>
      <c r="H65" s="197">
        <v>4000</v>
      </c>
      <c r="I65" s="197"/>
      <c r="J65" s="283"/>
      <c r="K65" s="293">
        <f t="shared" si="2"/>
        <v>0</v>
      </c>
      <c r="L65" s="207"/>
      <c r="M65" s="207"/>
      <c r="N65" s="305"/>
      <c r="O65" s="308">
        <f t="shared" si="3"/>
        <v>4000</v>
      </c>
      <c r="P65" s="294">
        <f>SUM(H65+L65)</f>
        <v>4000</v>
      </c>
      <c r="Q65" s="294">
        <f>SUM(I65+M65)</f>
        <v>0</v>
      </c>
      <c r="R65" s="300">
        <f>SUM(J65+N65)</f>
        <v>0</v>
      </c>
    </row>
    <row r="66" spans="1:41" s="193" customFormat="1" ht="45.75" thickBot="1" x14ac:dyDescent="0.3">
      <c r="A66" s="198" t="s">
        <v>163</v>
      </c>
      <c r="B66" s="199" t="s">
        <v>149</v>
      </c>
      <c r="C66" s="215">
        <v>1090</v>
      </c>
      <c r="D66" s="205" t="s">
        <v>150</v>
      </c>
      <c r="E66" s="201" t="s">
        <v>217</v>
      </c>
      <c r="F66" s="201" t="s">
        <v>218</v>
      </c>
      <c r="G66" s="192">
        <f>SUM(H66:I66)</f>
        <v>3100</v>
      </c>
      <c r="H66" s="192">
        <v>3100</v>
      </c>
      <c r="I66" s="192"/>
      <c r="J66" s="287"/>
      <c r="K66" s="293">
        <f t="shared" si="2"/>
        <v>0</v>
      </c>
      <c r="L66" s="207"/>
      <c r="M66" s="207"/>
      <c r="N66" s="305"/>
      <c r="O66" s="308">
        <f t="shared" si="3"/>
        <v>3100</v>
      </c>
      <c r="P66" s="294">
        <f>SUM(H66+L66)</f>
        <v>3100</v>
      </c>
      <c r="Q66" s="294">
        <f>SUM(I66+M66)</f>
        <v>0</v>
      </c>
      <c r="R66" s="300">
        <f>SUM(J66+N66)</f>
        <v>0</v>
      </c>
    </row>
    <row r="67" spans="1:41" s="180" customFormat="1" ht="15" x14ac:dyDescent="0.25">
      <c r="A67" s="70" t="s">
        <v>95</v>
      </c>
      <c r="B67" s="71"/>
      <c r="C67" s="71"/>
      <c r="D67" s="10" t="s">
        <v>47</v>
      </c>
      <c r="E67" s="72"/>
      <c r="F67" s="72"/>
      <c r="G67" s="178">
        <f>SUM(G68)</f>
        <v>240900</v>
      </c>
      <c r="H67" s="178">
        <f t="shared" ref="H67:R67" si="12">SUM(H68)</f>
        <v>240900</v>
      </c>
      <c r="I67" s="178">
        <f t="shared" si="12"/>
        <v>0</v>
      </c>
      <c r="J67" s="285">
        <f t="shared" si="12"/>
        <v>0</v>
      </c>
      <c r="K67" s="301">
        <f t="shared" si="12"/>
        <v>0</v>
      </c>
      <c r="L67" s="285">
        <f t="shared" si="12"/>
        <v>0</v>
      </c>
      <c r="M67" s="285">
        <f t="shared" si="12"/>
        <v>0</v>
      </c>
      <c r="N67" s="285">
        <f t="shared" si="12"/>
        <v>0</v>
      </c>
      <c r="O67" s="301">
        <f t="shared" si="12"/>
        <v>240900</v>
      </c>
      <c r="P67" s="285">
        <f t="shared" si="12"/>
        <v>240900</v>
      </c>
      <c r="Q67" s="285">
        <f t="shared" si="12"/>
        <v>0</v>
      </c>
      <c r="R67" s="179">
        <f t="shared" si="12"/>
        <v>0</v>
      </c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89"/>
      <c r="AH67" s="89"/>
      <c r="AI67" s="89"/>
      <c r="AJ67" s="89"/>
      <c r="AK67" s="89"/>
      <c r="AL67" s="89"/>
      <c r="AM67" s="89"/>
      <c r="AN67" s="89"/>
      <c r="AO67" s="89"/>
    </row>
    <row r="68" spans="1:41" s="180" customFormat="1" ht="15" x14ac:dyDescent="0.25">
      <c r="A68" s="14" t="s">
        <v>97</v>
      </c>
      <c r="B68" s="15"/>
      <c r="C68" s="15"/>
      <c r="D68" s="13" t="s">
        <v>47</v>
      </c>
      <c r="E68" s="51"/>
      <c r="F68" s="51"/>
      <c r="G68" s="171">
        <f>SUM(G69:G69)</f>
        <v>240900</v>
      </c>
      <c r="H68" s="171">
        <f>SUM(H69:H69)</f>
        <v>240900</v>
      </c>
      <c r="I68" s="171">
        <f>SUM(I69:I69)</f>
        <v>0</v>
      </c>
      <c r="J68" s="286">
        <f>SUM(J69:J69)</f>
        <v>0</v>
      </c>
      <c r="K68" s="302">
        <f t="shared" ref="K68:R68" si="13">SUM(K69:K69)</f>
        <v>0</v>
      </c>
      <c r="L68" s="286">
        <f t="shared" si="13"/>
        <v>0</v>
      </c>
      <c r="M68" s="286">
        <f t="shared" si="13"/>
        <v>0</v>
      </c>
      <c r="N68" s="286">
        <f t="shared" si="13"/>
        <v>0</v>
      </c>
      <c r="O68" s="302">
        <f t="shared" si="13"/>
        <v>240900</v>
      </c>
      <c r="P68" s="286">
        <f t="shared" si="13"/>
        <v>240900</v>
      </c>
      <c r="Q68" s="286">
        <f t="shared" si="13"/>
        <v>0</v>
      </c>
      <c r="R68" s="176">
        <f t="shared" si="13"/>
        <v>0</v>
      </c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89"/>
      <c r="AH68" s="89"/>
      <c r="AI68" s="89"/>
      <c r="AJ68" s="89"/>
      <c r="AK68" s="89"/>
      <c r="AL68" s="89"/>
      <c r="AM68" s="89"/>
      <c r="AN68" s="89"/>
      <c r="AO68" s="89"/>
    </row>
    <row r="69" spans="1:41" s="193" customFormat="1" ht="45.75" thickBot="1" x14ac:dyDescent="0.3">
      <c r="A69" s="202">
        <v>1014082</v>
      </c>
      <c r="B69" s="203">
        <v>4082</v>
      </c>
      <c r="C69" s="204" t="s">
        <v>87</v>
      </c>
      <c r="D69" s="205" t="s">
        <v>152</v>
      </c>
      <c r="E69" s="201" t="s">
        <v>217</v>
      </c>
      <c r="F69" s="201" t="s">
        <v>218</v>
      </c>
      <c r="G69" s="192">
        <f>SUM(H69:I69)</f>
        <v>240900</v>
      </c>
      <c r="H69" s="192">
        <v>240900</v>
      </c>
      <c r="I69" s="192"/>
      <c r="J69" s="287"/>
      <c r="K69" s="293">
        <f t="shared" si="2"/>
        <v>0</v>
      </c>
      <c r="L69" s="207"/>
      <c r="M69" s="207"/>
      <c r="N69" s="305"/>
      <c r="O69" s="308">
        <f t="shared" si="3"/>
        <v>240900</v>
      </c>
      <c r="P69" s="294">
        <f>SUM(H69+L69)</f>
        <v>240900</v>
      </c>
      <c r="Q69" s="294">
        <f>SUM(I69+M69)</f>
        <v>0</v>
      </c>
      <c r="R69" s="300">
        <f>SUM(J69+N69)</f>
        <v>0</v>
      </c>
    </row>
    <row r="70" spans="1:41" s="180" customFormat="1" ht="29.25" x14ac:dyDescent="0.25">
      <c r="A70" s="70" t="s">
        <v>130</v>
      </c>
      <c r="B70" s="71"/>
      <c r="C70" s="71"/>
      <c r="D70" s="10" t="s">
        <v>49</v>
      </c>
      <c r="E70" s="72"/>
      <c r="F70" s="72"/>
      <c r="G70" s="178">
        <f>SUM(G71)</f>
        <v>275000</v>
      </c>
      <c r="H70" s="178">
        <f t="shared" ref="H70:R70" si="14">SUM(H71)</f>
        <v>275000</v>
      </c>
      <c r="I70" s="178">
        <f t="shared" si="14"/>
        <v>0</v>
      </c>
      <c r="J70" s="285">
        <f t="shared" si="14"/>
        <v>0</v>
      </c>
      <c r="K70" s="301">
        <f t="shared" si="14"/>
        <v>0</v>
      </c>
      <c r="L70" s="285">
        <f t="shared" si="14"/>
        <v>0</v>
      </c>
      <c r="M70" s="285">
        <f t="shared" si="14"/>
        <v>0</v>
      </c>
      <c r="N70" s="285">
        <f t="shared" si="14"/>
        <v>0</v>
      </c>
      <c r="O70" s="301">
        <f t="shared" si="14"/>
        <v>275000</v>
      </c>
      <c r="P70" s="285">
        <f t="shared" si="14"/>
        <v>275000</v>
      </c>
      <c r="Q70" s="285">
        <f t="shared" si="14"/>
        <v>0</v>
      </c>
      <c r="R70" s="179">
        <f t="shared" si="14"/>
        <v>0</v>
      </c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89"/>
      <c r="AH70" s="89"/>
      <c r="AI70" s="89"/>
      <c r="AJ70" s="89"/>
      <c r="AK70" s="89"/>
      <c r="AL70" s="89"/>
      <c r="AM70" s="89"/>
      <c r="AN70" s="89"/>
      <c r="AO70" s="89"/>
    </row>
    <row r="71" spans="1:41" s="180" customFormat="1" ht="29.25" x14ac:dyDescent="0.25">
      <c r="A71" s="14" t="s">
        <v>131</v>
      </c>
      <c r="B71" s="15"/>
      <c r="C71" s="15"/>
      <c r="D71" s="13" t="s">
        <v>49</v>
      </c>
      <c r="E71" s="51"/>
      <c r="F71" s="51"/>
      <c r="G71" s="171">
        <f>SUM(G72:G73)</f>
        <v>275000</v>
      </c>
      <c r="H71" s="171">
        <f t="shared" ref="H71:J71" si="15">SUM(H72:H73)</f>
        <v>275000</v>
      </c>
      <c r="I71" s="171">
        <f t="shared" si="15"/>
        <v>0</v>
      </c>
      <c r="J71" s="286">
        <f t="shared" si="15"/>
        <v>0</v>
      </c>
      <c r="K71" s="302">
        <f t="shared" ref="K71:R71" si="16">SUM(K72:K73)</f>
        <v>0</v>
      </c>
      <c r="L71" s="286">
        <f t="shared" si="16"/>
        <v>0</v>
      </c>
      <c r="M71" s="286">
        <f t="shared" si="16"/>
        <v>0</v>
      </c>
      <c r="N71" s="286">
        <f t="shared" si="16"/>
        <v>0</v>
      </c>
      <c r="O71" s="302">
        <f t="shared" si="16"/>
        <v>275000</v>
      </c>
      <c r="P71" s="286">
        <f t="shared" si="16"/>
        <v>275000</v>
      </c>
      <c r="Q71" s="286">
        <f t="shared" si="16"/>
        <v>0</v>
      </c>
      <c r="R71" s="176">
        <f t="shared" si="16"/>
        <v>0</v>
      </c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89"/>
      <c r="AH71" s="89"/>
      <c r="AI71" s="89"/>
      <c r="AJ71" s="89"/>
      <c r="AK71" s="89"/>
      <c r="AL71" s="89"/>
      <c r="AM71" s="89"/>
      <c r="AN71" s="89"/>
      <c r="AO71" s="89"/>
    </row>
    <row r="72" spans="1:41" s="193" customFormat="1" ht="27.6" customHeight="1" x14ac:dyDescent="0.25">
      <c r="A72" s="194" t="s">
        <v>36</v>
      </c>
      <c r="B72" s="195" t="s">
        <v>37</v>
      </c>
      <c r="C72" s="195" t="s">
        <v>89</v>
      </c>
      <c r="D72" s="196" t="s">
        <v>210</v>
      </c>
      <c r="E72" s="190" t="s">
        <v>326</v>
      </c>
      <c r="F72" s="191" t="s">
        <v>327</v>
      </c>
      <c r="G72" s="197">
        <f>SUM(H72:I72)</f>
        <v>228000</v>
      </c>
      <c r="H72" s="197">
        <v>228000</v>
      </c>
      <c r="I72" s="197"/>
      <c r="J72" s="283"/>
      <c r="K72" s="293">
        <f t="shared" si="2"/>
        <v>0</v>
      </c>
      <c r="L72" s="207"/>
      <c r="M72" s="207"/>
      <c r="N72" s="305"/>
      <c r="O72" s="308">
        <f t="shared" si="3"/>
        <v>228000</v>
      </c>
      <c r="P72" s="294">
        <f>SUM(H72+L72)</f>
        <v>228000</v>
      </c>
      <c r="Q72" s="294">
        <f>SUM(I72+M72)</f>
        <v>0</v>
      </c>
      <c r="R72" s="300">
        <f>SUM(J72+N72)</f>
        <v>0</v>
      </c>
    </row>
    <row r="73" spans="1:41" s="193" customFormat="1" ht="45.75" thickBot="1" x14ac:dyDescent="0.3">
      <c r="A73" s="198" t="s">
        <v>164</v>
      </c>
      <c r="B73" s="199" t="s">
        <v>88</v>
      </c>
      <c r="C73" s="199" t="s">
        <v>72</v>
      </c>
      <c r="D73" s="200" t="s">
        <v>157</v>
      </c>
      <c r="E73" s="201" t="s">
        <v>217</v>
      </c>
      <c r="F73" s="201" t="s">
        <v>218</v>
      </c>
      <c r="G73" s="192">
        <f>SUM(H73:I73)</f>
        <v>47000</v>
      </c>
      <c r="H73" s="192">
        <v>47000</v>
      </c>
      <c r="I73" s="192"/>
      <c r="J73" s="287"/>
      <c r="K73" s="293">
        <f t="shared" si="2"/>
        <v>0</v>
      </c>
      <c r="L73" s="207"/>
      <c r="M73" s="207"/>
      <c r="N73" s="305"/>
      <c r="O73" s="308">
        <f t="shared" si="3"/>
        <v>47000</v>
      </c>
      <c r="P73" s="294">
        <f>SUM(H73+L73)</f>
        <v>47000</v>
      </c>
      <c r="Q73" s="294">
        <f>SUM(I73+M73)</f>
        <v>0</v>
      </c>
      <c r="R73" s="300">
        <f>SUM(J73+N73)</f>
        <v>0</v>
      </c>
    </row>
    <row r="74" spans="1:41" s="88" customFormat="1" ht="15" x14ac:dyDescent="0.25">
      <c r="A74" s="70" t="s">
        <v>128</v>
      </c>
      <c r="B74" s="71"/>
      <c r="C74" s="71"/>
      <c r="D74" s="10" t="s">
        <v>48</v>
      </c>
      <c r="E74" s="52"/>
      <c r="F74" s="52"/>
      <c r="G74" s="178">
        <f>SUM(G75)</f>
        <v>100000</v>
      </c>
      <c r="H74" s="178">
        <f t="shared" ref="H74:R74" si="17">SUM(H75)</f>
        <v>100000</v>
      </c>
      <c r="I74" s="178">
        <f t="shared" si="17"/>
        <v>0</v>
      </c>
      <c r="J74" s="285">
        <f t="shared" si="17"/>
        <v>0</v>
      </c>
      <c r="K74" s="301">
        <f t="shared" si="17"/>
        <v>0</v>
      </c>
      <c r="L74" s="285">
        <f t="shared" si="17"/>
        <v>0</v>
      </c>
      <c r="M74" s="285">
        <f t="shared" si="17"/>
        <v>0</v>
      </c>
      <c r="N74" s="285">
        <f t="shared" si="17"/>
        <v>0</v>
      </c>
      <c r="O74" s="301">
        <f t="shared" si="17"/>
        <v>100000</v>
      </c>
      <c r="P74" s="285">
        <f t="shared" si="17"/>
        <v>100000</v>
      </c>
      <c r="Q74" s="285">
        <f t="shared" si="17"/>
        <v>0</v>
      </c>
      <c r="R74" s="179">
        <f t="shared" si="17"/>
        <v>0</v>
      </c>
    </row>
    <row r="75" spans="1:41" s="88" customFormat="1" ht="15" x14ac:dyDescent="0.25">
      <c r="A75" s="14" t="s">
        <v>129</v>
      </c>
      <c r="B75" s="15"/>
      <c r="C75" s="15"/>
      <c r="D75" s="13" t="s">
        <v>48</v>
      </c>
      <c r="E75" s="53"/>
      <c r="F75" s="53"/>
      <c r="G75" s="171">
        <f>SUM(G76:G76)</f>
        <v>100000</v>
      </c>
      <c r="H75" s="171">
        <f>SUM(H76:H76)</f>
        <v>100000</v>
      </c>
      <c r="I75" s="171">
        <f>SUM(I76:I76)</f>
        <v>0</v>
      </c>
      <c r="J75" s="286">
        <f>SUM(J76:J76)</f>
        <v>0</v>
      </c>
      <c r="K75" s="302">
        <f t="shared" ref="K75:R75" si="18">SUM(K76:K76)</f>
        <v>0</v>
      </c>
      <c r="L75" s="286">
        <f t="shared" si="18"/>
        <v>0</v>
      </c>
      <c r="M75" s="286">
        <f t="shared" si="18"/>
        <v>0</v>
      </c>
      <c r="N75" s="286">
        <f t="shared" si="18"/>
        <v>0</v>
      </c>
      <c r="O75" s="302">
        <f t="shared" si="18"/>
        <v>100000</v>
      </c>
      <c r="P75" s="286">
        <f t="shared" si="18"/>
        <v>100000</v>
      </c>
      <c r="Q75" s="286">
        <f t="shared" si="18"/>
        <v>0</v>
      </c>
      <c r="R75" s="176">
        <f t="shared" si="18"/>
        <v>0</v>
      </c>
    </row>
    <row r="76" spans="1:41" s="193" customFormat="1" ht="29.45" customHeight="1" thickBot="1" x14ac:dyDescent="0.3">
      <c r="A76" s="187" t="s">
        <v>40</v>
      </c>
      <c r="B76" s="188" t="s">
        <v>41</v>
      </c>
      <c r="C76" s="188" t="s">
        <v>88</v>
      </c>
      <c r="D76" s="189" t="s">
        <v>42</v>
      </c>
      <c r="E76" s="190" t="s">
        <v>326</v>
      </c>
      <c r="F76" s="191" t="s">
        <v>327</v>
      </c>
      <c r="G76" s="192">
        <f>SUM(H76:I76)</f>
        <v>100000</v>
      </c>
      <c r="H76" s="192">
        <v>100000</v>
      </c>
      <c r="I76" s="192"/>
      <c r="J76" s="287"/>
      <c r="K76" s="295">
        <f t="shared" si="2"/>
        <v>0</v>
      </c>
      <c r="L76" s="296"/>
      <c r="M76" s="296"/>
      <c r="N76" s="307"/>
      <c r="O76" s="309">
        <f t="shared" si="3"/>
        <v>100000</v>
      </c>
      <c r="P76" s="297">
        <f>SUM(H76+L76)</f>
        <v>100000</v>
      </c>
      <c r="Q76" s="297">
        <f>SUM(I76+M76)</f>
        <v>0</v>
      </c>
      <c r="R76" s="304">
        <f>SUM(J76+N76)</f>
        <v>0</v>
      </c>
    </row>
    <row r="77" spans="1:41" s="89" customFormat="1" ht="15" thickBot="1" x14ac:dyDescent="0.25">
      <c r="A77" s="122" t="s">
        <v>195</v>
      </c>
      <c r="B77" s="123" t="s">
        <v>195</v>
      </c>
      <c r="C77" s="123" t="s">
        <v>195</v>
      </c>
      <c r="D77" s="124" t="s">
        <v>199</v>
      </c>
      <c r="E77" s="125" t="s">
        <v>195</v>
      </c>
      <c r="F77" s="125" t="s">
        <v>195</v>
      </c>
      <c r="G77" s="310">
        <f>SUM(G74+G70+G67+G54+G40+G26+G12+G36)</f>
        <v>39905933</v>
      </c>
      <c r="H77" s="310">
        <f>SUM(H74+H70+H67+H54+H40+H26+H12+H36)</f>
        <v>34188993</v>
      </c>
      <c r="I77" s="310">
        <f>SUM(I74+I70+I67+I54+I40+I26+I12+I36)</f>
        <v>5716940</v>
      </c>
      <c r="J77" s="311">
        <f>SUM(J74+J70+J67+J54+J40+J26+J12+J36)</f>
        <v>5170000</v>
      </c>
      <c r="K77" s="312">
        <f t="shared" ref="K77:R77" si="19">SUM(K74+K70+K67+K54+K40+K26+K12+K36)</f>
        <v>0</v>
      </c>
      <c r="L77" s="313">
        <f t="shared" si="19"/>
        <v>0</v>
      </c>
      <c r="M77" s="313">
        <f t="shared" si="19"/>
        <v>0</v>
      </c>
      <c r="N77" s="313">
        <f t="shared" si="19"/>
        <v>0</v>
      </c>
      <c r="O77" s="312">
        <f t="shared" si="19"/>
        <v>39905933</v>
      </c>
      <c r="P77" s="313">
        <f t="shared" si="19"/>
        <v>34188993</v>
      </c>
      <c r="Q77" s="313">
        <f t="shared" si="19"/>
        <v>5716940</v>
      </c>
      <c r="R77" s="314">
        <f t="shared" si="19"/>
        <v>5170000</v>
      </c>
    </row>
    <row r="78" spans="1:41" s="21" customFormat="1" ht="15" x14ac:dyDescent="0.2">
      <c r="A78" s="18"/>
      <c r="B78" s="18"/>
      <c r="C78" s="18"/>
      <c r="D78" s="19"/>
      <c r="E78" s="20"/>
      <c r="F78" s="20"/>
    </row>
    <row r="79" spans="1:41" s="94" customFormat="1" ht="21.75" customHeight="1" x14ac:dyDescent="0.3">
      <c r="B79" s="94" t="s">
        <v>317</v>
      </c>
      <c r="D79" s="237"/>
      <c r="F79" s="62"/>
      <c r="G79" s="94" t="s">
        <v>318</v>
      </c>
      <c r="I79" s="62"/>
      <c r="J79" s="62"/>
      <c r="K79" s="62"/>
    </row>
    <row r="80" spans="1:41" ht="18.75" x14ac:dyDescent="0.3">
      <c r="B80" s="62"/>
      <c r="G80" s="62"/>
    </row>
    <row r="81" spans="1:18" ht="23.25" customHeight="1" x14ac:dyDescent="0.2">
      <c r="A81" s="370" t="s">
        <v>61</v>
      </c>
      <c r="B81" s="370"/>
      <c r="C81" s="370"/>
      <c r="D81" s="370"/>
      <c r="E81" s="370"/>
      <c r="F81" s="370"/>
      <c r="G81" s="102"/>
      <c r="H81" s="102"/>
      <c r="I81" s="102"/>
      <c r="J81" s="102"/>
    </row>
    <row r="82" spans="1:18" ht="20.25" customHeight="1" x14ac:dyDescent="0.2">
      <c r="A82" s="365" t="s">
        <v>62</v>
      </c>
      <c r="B82" s="365"/>
      <c r="C82" s="365"/>
      <c r="D82" s="365"/>
      <c r="E82" s="365"/>
      <c r="F82" s="365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</row>
    <row r="83" spans="1:18" ht="20.25" customHeight="1" x14ac:dyDescent="0.2">
      <c r="A83" s="365" t="s">
        <v>64</v>
      </c>
      <c r="B83" s="365"/>
      <c r="C83" s="365"/>
      <c r="D83" s="365"/>
      <c r="E83" s="365"/>
      <c r="F83" s="365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</row>
    <row r="84" spans="1:18" ht="30.75" customHeight="1" x14ac:dyDescent="0.2">
      <c r="A84" s="365" t="s">
        <v>63</v>
      </c>
      <c r="B84" s="365"/>
      <c r="C84" s="365"/>
      <c r="D84" s="365"/>
      <c r="E84" s="365"/>
      <c r="F84" s="365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</row>
    <row r="85" spans="1:18" ht="21" customHeight="1" x14ac:dyDescent="0.2">
      <c r="A85" s="365" t="s">
        <v>65</v>
      </c>
      <c r="B85" s="365"/>
      <c r="C85" s="365"/>
      <c r="D85" s="365"/>
      <c r="E85" s="365"/>
      <c r="F85" s="365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</row>
    <row r="88" spans="1:18" s="327" customFormat="1" ht="13.5" thickBot="1" x14ac:dyDescent="0.25">
      <c r="A88" s="325"/>
      <c r="B88" s="325"/>
      <c r="C88" s="325"/>
      <c r="D88" s="326"/>
      <c r="E88" s="325"/>
      <c r="F88" s="325"/>
      <c r="G88" s="325"/>
      <c r="H88" s="326"/>
      <c r="I88" s="326"/>
      <c r="J88" s="326"/>
    </row>
    <row r="89" spans="1:18" s="327" customFormat="1" ht="32.25" thickBot="1" x14ac:dyDescent="0.5">
      <c r="A89" s="325"/>
      <c r="B89" s="325"/>
      <c r="C89" s="325"/>
      <c r="D89" s="326"/>
      <c r="E89" s="328"/>
      <c r="F89" s="329"/>
      <c r="G89" s="330"/>
      <c r="H89" s="330"/>
      <c r="I89" s="330"/>
      <c r="J89" s="330"/>
      <c r="K89" s="330"/>
      <c r="L89" s="330"/>
      <c r="M89" s="330"/>
      <c r="N89" s="330"/>
      <c r="O89" s="330"/>
      <c r="P89" s="330"/>
      <c r="Q89" s="330"/>
      <c r="R89" s="330"/>
    </row>
    <row r="90" spans="1:18" s="327" customFormat="1" ht="31.5" x14ac:dyDescent="0.45">
      <c r="A90" s="331"/>
      <c r="B90" s="325"/>
      <c r="C90" s="325"/>
      <c r="D90" s="326"/>
      <c r="E90" s="332"/>
      <c r="F90" s="332"/>
      <c r="G90" s="332"/>
      <c r="H90" s="326"/>
      <c r="I90" s="326"/>
      <c r="J90" s="326"/>
    </row>
    <row r="91" spans="1:18" s="327" customFormat="1" ht="31.5" x14ac:dyDescent="0.45">
      <c r="A91" s="369"/>
      <c r="B91" s="369"/>
      <c r="C91" s="369"/>
      <c r="D91" s="369"/>
      <c r="E91" s="369"/>
      <c r="F91" s="369"/>
      <c r="G91" s="332"/>
      <c r="H91" s="326"/>
      <c r="I91" s="326"/>
      <c r="J91" s="326"/>
    </row>
    <row r="92" spans="1:18" s="327" customFormat="1" ht="31.5" x14ac:dyDescent="0.45">
      <c r="A92" s="325"/>
      <c r="B92" s="325"/>
      <c r="C92" s="325"/>
      <c r="D92" s="326"/>
      <c r="E92" s="332"/>
      <c r="F92" s="332"/>
      <c r="G92" s="332"/>
      <c r="H92" s="326"/>
      <c r="I92" s="326"/>
      <c r="J92" s="326"/>
    </row>
  </sheetData>
  <mergeCells count="28">
    <mergeCell ref="K9:N9"/>
    <mergeCell ref="K10:K11"/>
    <mergeCell ref="L10:L11"/>
    <mergeCell ref="M10:N10"/>
    <mergeCell ref="O9:R9"/>
    <mergeCell ref="O10:O11"/>
    <mergeCell ref="P10:P11"/>
    <mergeCell ref="Q10:R10"/>
    <mergeCell ref="A91:F91"/>
    <mergeCell ref="A85:F85"/>
    <mergeCell ref="A82:F82"/>
    <mergeCell ref="A81:F81"/>
    <mergeCell ref="A6:G6"/>
    <mergeCell ref="G9:J9"/>
    <mergeCell ref="H10:H11"/>
    <mergeCell ref="G10:G11"/>
    <mergeCell ref="C7:D7"/>
    <mergeCell ref="B9:B11"/>
    <mergeCell ref="A9:A11"/>
    <mergeCell ref="F9:F11"/>
    <mergeCell ref="E9:E11"/>
    <mergeCell ref="D9:D11"/>
    <mergeCell ref="C9:C11"/>
    <mergeCell ref="H4:J4"/>
    <mergeCell ref="A83:F83"/>
    <mergeCell ref="I10:J10"/>
    <mergeCell ref="I5:J5"/>
    <mergeCell ref="A84:F84"/>
  </mergeCells>
  <phoneticPr fontId="25" type="noConversion"/>
  <pageMargins left="0.2" right="0.2" top="0.51181102362204722" bottom="0.19685039370078741" header="0.43307086614173229" footer="0.19685039370078741"/>
  <pageSetup paperSize="9" scale="47" fitToHeight="32" orientation="landscape" r:id="rId1"/>
  <headerFooter alignWithMargins="0"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E9F0D8-D347-4018-AAB1-B1DB44509D75}">
  <ds:schemaRefs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www.w3.org/XML/1998/namespace"/>
    <ds:schemaRef ds:uri="http://purl.org/dc/terms/"/>
    <ds:schemaRef ds:uri="acedc1b3-a6a6-4744-bb8f-c9b717f8a9c9"/>
    <ds:schemaRef ds:uri="http://schemas.microsoft.com/office/infopath/2007/PartnerControl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3 видатки</vt:lpstr>
      <vt:lpstr>7 програми</vt:lpstr>
      <vt:lpstr>'3 видатки'!Заголовки_для_печати</vt:lpstr>
      <vt:lpstr>'7 програми'!Заголовки_для_печати</vt:lpstr>
      <vt:lpstr>'3 видатки'!Область_печати</vt:lpstr>
      <vt:lpstr>'7 програми'!Область_печати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Квасник</cp:lastModifiedBy>
  <cp:lastPrinted>2022-01-27T14:02:38Z</cp:lastPrinted>
  <dcterms:created xsi:type="dcterms:W3CDTF">2014-01-17T10:52:16Z</dcterms:created>
  <dcterms:modified xsi:type="dcterms:W3CDTF">2022-02-02T06:19:00Z</dcterms:modified>
</cp:coreProperties>
</file>