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Downloads\rmr251_2021\"/>
    </mc:Choice>
  </mc:AlternateContent>
  <bookViews>
    <workbookView xWindow="360" yWindow="195" windowWidth="11385" windowHeight="6345"/>
  </bookViews>
  <sheets>
    <sheet name="з трансфертами" sheetId="14" r:id="rId1"/>
  </sheets>
  <definedNames>
    <definedName name="_Hlk57042396" localSheetId="0">'з трансфертами'!$C$110</definedName>
    <definedName name="_xlnm.Print_Area" localSheetId="0">'з трансфертами'!$A$1:$O$114</definedName>
  </definedNames>
  <calcPr calcId="152511"/>
</workbook>
</file>

<file path=xl/calcChain.xml><?xml version="1.0" encoding="utf-8"?>
<calcChain xmlns="http://schemas.openxmlformats.org/spreadsheetml/2006/main">
  <c r="G104" i="14" l="1"/>
  <c r="I104" i="14"/>
  <c r="J104" i="14"/>
  <c r="J99" i="14" s="1"/>
  <c r="J98" i="14" s="1"/>
  <c r="K104" i="14"/>
  <c r="F104" i="14"/>
  <c r="F99" i="14" s="1"/>
  <c r="F98" i="14" s="1"/>
  <c r="F100" i="14"/>
  <c r="G100" i="14"/>
  <c r="G99" i="14" s="1"/>
  <c r="D107" i="14"/>
  <c r="M107" i="14"/>
  <c r="L107" i="14"/>
  <c r="H107" i="14"/>
  <c r="M109" i="14"/>
  <c r="L109" i="14" s="1"/>
  <c r="M110" i="14"/>
  <c r="D109" i="14"/>
  <c r="D110" i="14"/>
  <c r="K102" i="14"/>
  <c r="O102" i="14" s="1"/>
  <c r="J102" i="14"/>
  <c r="N102" i="14"/>
  <c r="I102" i="14"/>
  <c r="M102" i="14"/>
  <c r="L102" i="14" s="1"/>
  <c r="K100" i="14"/>
  <c r="J100" i="14"/>
  <c r="I100" i="14"/>
  <c r="J95" i="14"/>
  <c r="H95" i="14" s="1"/>
  <c r="K92" i="14"/>
  <c r="K86" i="14"/>
  <c r="J92" i="14"/>
  <c r="I86" i="14"/>
  <c r="J81" i="14"/>
  <c r="H81" i="14"/>
  <c r="I80" i="14"/>
  <c r="I78" i="14"/>
  <c r="H78" i="14" s="1"/>
  <c r="I75" i="14"/>
  <c r="H75" i="14"/>
  <c r="I68" i="14"/>
  <c r="J57" i="14"/>
  <c r="H57" i="14" s="1"/>
  <c r="J56" i="14"/>
  <c r="H56" i="14" s="1"/>
  <c r="I52" i="14"/>
  <c r="H52" i="14"/>
  <c r="I50" i="14"/>
  <c r="H50" i="14"/>
  <c r="I40" i="14"/>
  <c r="H40" i="14"/>
  <c r="I36" i="14"/>
  <c r="I34" i="14"/>
  <c r="I33" i="14" s="1"/>
  <c r="H33" i="14" s="1"/>
  <c r="I31" i="14"/>
  <c r="H31" i="14" s="1"/>
  <c r="I29" i="14"/>
  <c r="I26" i="14"/>
  <c r="K23" i="14"/>
  <c r="J23" i="14"/>
  <c r="H23" i="14" s="1"/>
  <c r="I23" i="14"/>
  <c r="I16" i="14"/>
  <c r="K17" i="14"/>
  <c r="O17" i="14" s="1"/>
  <c r="J17" i="14"/>
  <c r="I17" i="14"/>
  <c r="H17" i="14"/>
  <c r="O110" i="14"/>
  <c r="N110" i="14"/>
  <c r="H110" i="14"/>
  <c r="E104" i="14"/>
  <c r="H108" i="14"/>
  <c r="H106" i="14"/>
  <c r="H105" i="14"/>
  <c r="H104" i="14"/>
  <c r="H103" i="14"/>
  <c r="H101" i="14"/>
  <c r="H96" i="14"/>
  <c r="H94" i="14"/>
  <c r="H93" i="14"/>
  <c r="H91" i="14"/>
  <c r="H90" i="14"/>
  <c r="H89" i="14"/>
  <c r="H88" i="14"/>
  <c r="H87" i="14"/>
  <c r="H85" i="14"/>
  <c r="H84" i="14"/>
  <c r="H83" i="14"/>
  <c r="H82" i="14"/>
  <c r="H80" i="14"/>
  <c r="H79" i="14"/>
  <c r="H77" i="14"/>
  <c r="H76" i="14"/>
  <c r="H74" i="14"/>
  <c r="H73" i="14"/>
  <c r="H72" i="14"/>
  <c r="H71" i="14"/>
  <c r="H70" i="14"/>
  <c r="H69" i="14"/>
  <c r="H66" i="14"/>
  <c r="H65" i="14"/>
  <c r="H64" i="14"/>
  <c r="H63" i="14"/>
  <c r="H62" i="14"/>
  <c r="H60" i="14"/>
  <c r="H59" i="14"/>
  <c r="H58" i="14"/>
  <c r="H55" i="14"/>
  <c r="H54" i="14"/>
  <c r="H53" i="14"/>
  <c r="H51" i="14"/>
  <c r="H49" i="14"/>
  <c r="H48" i="14"/>
  <c r="H47" i="14"/>
  <c r="H46" i="14"/>
  <c r="H45" i="14"/>
  <c r="H44" i="14"/>
  <c r="H43" i="14"/>
  <c r="H42" i="14"/>
  <c r="H41" i="14"/>
  <c r="H38" i="14"/>
  <c r="H37" i="14"/>
  <c r="H36" i="14"/>
  <c r="H35" i="14"/>
  <c r="H32" i="14"/>
  <c r="H30" i="14"/>
  <c r="H28" i="14"/>
  <c r="H27" i="14"/>
  <c r="H24" i="14"/>
  <c r="H22" i="14"/>
  <c r="H21" i="14"/>
  <c r="H20" i="14"/>
  <c r="H19" i="14"/>
  <c r="H18" i="14"/>
  <c r="O108" i="14"/>
  <c r="O106" i="14"/>
  <c r="O105" i="14"/>
  <c r="O103" i="14"/>
  <c r="O101" i="14"/>
  <c r="O100" i="14"/>
  <c r="O96" i="14"/>
  <c r="O94" i="14"/>
  <c r="O91" i="14"/>
  <c r="O90" i="14"/>
  <c r="O89" i="14"/>
  <c r="O88" i="14"/>
  <c r="O85" i="14"/>
  <c r="O84" i="14"/>
  <c r="O83" i="14"/>
  <c r="O82" i="14"/>
  <c r="O81" i="14"/>
  <c r="O80" i="14"/>
  <c r="O79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0" i="14"/>
  <c r="O59" i="14"/>
  <c r="O58" i="14"/>
  <c r="O57" i="14"/>
  <c r="O55" i="14"/>
  <c r="O54" i="14"/>
  <c r="O53" i="14"/>
  <c r="O51" i="14"/>
  <c r="O50" i="14"/>
  <c r="O49" i="14"/>
  <c r="O48" i="14"/>
  <c r="O47" i="14"/>
  <c r="O46" i="14"/>
  <c r="O45" i="14"/>
  <c r="O44" i="14"/>
  <c r="O43" i="14"/>
  <c r="O42" i="14"/>
  <c r="O41" i="14"/>
  <c r="O38" i="14"/>
  <c r="O37" i="14"/>
  <c r="O36" i="14"/>
  <c r="O35" i="14"/>
  <c r="O34" i="14"/>
  <c r="O32" i="14"/>
  <c r="O31" i="14"/>
  <c r="O30" i="14"/>
  <c r="O29" i="14"/>
  <c r="O28" i="14"/>
  <c r="O27" i="14"/>
  <c r="O24" i="14"/>
  <c r="O22" i="14"/>
  <c r="O21" i="14"/>
  <c r="O20" i="14"/>
  <c r="O19" i="14"/>
  <c r="O18" i="14"/>
  <c r="N108" i="14"/>
  <c r="N106" i="14"/>
  <c r="N105" i="14"/>
  <c r="N103" i="14"/>
  <c r="N101" i="14"/>
  <c r="N96" i="14"/>
  <c r="L96" i="14"/>
  <c r="N94" i="14"/>
  <c r="L94" i="14"/>
  <c r="N91" i="14"/>
  <c r="N90" i="14"/>
  <c r="N89" i="14"/>
  <c r="N88" i="14"/>
  <c r="L88" i="14"/>
  <c r="N85" i="14"/>
  <c r="N84" i="14"/>
  <c r="N83" i="14"/>
  <c r="N80" i="14"/>
  <c r="N77" i="14"/>
  <c r="N76" i="14"/>
  <c r="N75" i="14"/>
  <c r="N74" i="14"/>
  <c r="N73" i="14"/>
  <c r="N72" i="14"/>
  <c r="N71" i="14"/>
  <c r="N70" i="14"/>
  <c r="N69" i="14"/>
  <c r="N66" i="14"/>
  <c r="N65" i="14"/>
  <c r="N64" i="14"/>
  <c r="N63" i="14"/>
  <c r="N60" i="14"/>
  <c r="N59" i="14"/>
  <c r="N58" i="14"/>
  <c r="N55" i="14"/>
  <c r="N54" i="14"/>
  <c r="L54" i="14" s="1"/>
  <c r="N53" i="14"/>
  <c r="N51" i="14"/>
  <c r="L51" i="14" s="1"/>
  <c r="N50" i="14"/>
  <c r="N49" i="14"/>
  <c r="L49" i="14" s="1"/>
  <c r="N48" i="14"/>
  <c r="L48" i="14"/>
  <c r="N47" i="14"/>
  <c r="N46" i="14"/>
  <c r="L46" i="14" s="1"/>
  <c r="N45" i="14"/>
  <c r="N44" i="14"/>
  <c r="N43" i="14"/>
  <c r="N42" i="14"/>
  <c r="N41" i="14"/>
  <c r="N38" i="14"/>
  <c r="N37" i="14"/>
  <c r="N36" i="14"/>
  <c r="N35" i="14"/>
  <c r="N34" i="14"/>
  <c r="N32" i="14"/>
  <c r="N31" i="14"/>
  <c r="N30" i="14"/>
  <c r="N29" i="14"/>
  <c r="N28" i="14"/>
  <c r="N27" i="14"/>
  <c r="N24" i="14"/>
  <c r="N22" i="14"/>
  <c r="N21" i="14"/>
  <c r="N20" i="14"/>
  <c r="N19" i="14"/>
  <c r="N18" i="14"/>
  <c r="M108" i="14"/>
  <c r="L108" i="14" s="1"/>
  <c r="M106" i="14"/>
  <c r="L106" i="14" s="1"/>
  <c r="M105" i="14"/>
  <c r="M103" i="14"/>
  <c r="L103" i="14"/>
  <c r="M101" i="14"/>
  <c r="L101" i="14"/>
  <c r="M96" i="14"/>
  <c r="M95" i="14"/>
  <c r="M94" i="14"/>
  <c r="M93" i="14"/>
  <c r="L93" i="14" s="1"/>
  <c r="M92" i="14"/>
  <c r="M91" i="14"/>
  <c r="L91" i="14" s="1"/>
  <c r="M90" i="14"/>
  <c r="L90" i="14"/>
  <c r="M89" i="14"/>
  <c r="L89" i="14"/>
  <c r="M88" i="14"/>
  <c r="M85" i="14"/>
  <c r="L85" i="14" s="1"/>
  <c r="M84" i="14"/>
  <c r="L84" i="14" s="1"/>
  <c r="M83" i="14"/>
  <c r="L83" i="14" s="1"/>
  <c r="M80" i="14"/>
  <c r="L80" i="14"/>
  <c r="M77" i="14"/>
  <c r="L77" i="14"/>
  <c r="M76" i="14"/>
  <c r="L76" i="14"/>
  <c r="M74" i="14"/>
  <c r="L74" i="14"/>
  <c r="M72" i="14"/>
  <c r="L72" i="14"/>
  <c r="M71" i="14"/>
  <c r="L71" i="14"/>
  <c r="M70" i="14"/>
  <c r="L70" i="14"/>
  <c r="M69" i="14"/>
  <c r="L69" i="14"/>
  <c r="M66" i="14"/>
  <c r="L66" i="14"/>
  <c r="M65" i="14"/>
  <c r="L65" i="14"/>
  <c r="M64" i="14"/>
  <c r="L64" i="14"/>
  <c r="M63" i="14"/>
  <c r="L63" i="14"/>
  <c r="M60" i="14"/>
  <c r="M59" i="14"/>
  <c r="L59" i="14" s="1"/>
  <c r="M58" i="14"/>
  <c r="L58" i="14" s="1"/>
  <c r="M55" i="14"/>
  <c r="L55" i="14" s="1"/>
  <c r="M54" i="14"/>
  <c r="M53" i="14"/>
  <c r="L53" i="14"/>
  <c r="M51" i="14"/>
  <c r="M49" i="14"/>
  <c r="M48" i="14"/>
  <c r="M47" i="14"/>
  <c r="L47" i="14" s="1"/>
  <c r="M46" i="14"/>
  <c r="M45" i="14"/>
  <c r="L45" i="14"/>
  <c r="M44" i="14"/>
  <c r="L44" i="14" s="1"/>
  <c r="M43" i="14"/>
  <c r="L43" i="14" s="1"/>
  <c r="M42" i="14"/>
  <c r="M41" i="14"/>
  <c r="L41" i="14"/>
  <c r="M38" i="14"/>
  <c r="L38" i="14"/>
  <c r="M37" i="14"/>
  <c r="L37" i="14"/>
  <c r="M35" i="14"/>
  <c r="L35" i="14"/>
  <c r="M32" i="14"/>
  <c r="L32" i="14"/>
  <c r="M30" i="14"/>
  <c r="M28" i="14"/>
  <c r="L28" i="14" s="1"/>
  <c r="M27" i="14"/>
  <c r="M24" i="14"/>
  <c r="L24" i="14"/>
  <c r="M22" i="14"/>
  <c r="L22" i="14"/>
  <c r="M21" i="14"/>
  <c r="M20" i="14"/>
  <c r="L20" i="14" s="1"/>
  <c r="M19" i="14"/>
  <c r="L19" i="14" s="1"/>
  <c r="M18" i="14"/>
  <c r="L18" i="14" s="1"/>
  <c r="E29" i="14"/>
  <c r="M29" i="14"/>
  <c r="L29" i="14" s="1"/>
  <c r="E31" i="14"/>
  <c r="D37" i="14"/>
  <c r="D35" i="14"/>
  <c r="E36" i="14"/>
  <c r="M36" i="14"/>
  <c r="L36" i="14" s="1"/>
  <c r="E34" i="14"/>
  <c r="G78" i="14"/>
  <c r="O78" i="14"/>
  <c r="G61" i="14"/>
  <c r="O61" i="14"/>
  <c r="E102" i="14"/>
  <c r="E99" i="14"/>
  <c r="D108" i="14"/>
  <c r="D106" i="14"/>
  <c r="D105" i="14"/>
  <c r="D103" i="14"/>
  <c r="D101" i="14"/>
  <c r="E100" i="14"/>
  <c r="D100" i="14" s="1"/>
  <c r="D96" i="14"/>
  <c r="D95" i="14" s="1"/>
  <c r="G95" i="14"/>
  <c r="O95" i="14"/>
  <c r="F95" i="14"/>
  <c r="D94" i="14"/>
  <c r="G93" i="14"/>
  <c r="O93" i="14"/>
  <c r="G92" i="14"/>
  <c r="O92" i="14"/>
  <c r="F93" i="14"/>
  <c r="F92" i="14"/>
  <c r="N92" i="14" s="1"/>
  <c r="D91" i="14"/>
  <c r="D90" i="14"/>
  <c r="D89" i="14"/>
  <c r="D88" i="14"/>
  <c r="G87" i="14"/>
  <c r="F87" i="14"/>
  <c r="E87" i="14"/>
  <c r="E86" i="14" s="1"/>
  <c r="D85" i="14"/>
  <c r="D84" i="14"/>
  <c r="D83" i="14"/>
  <c r="F82" i="14"/>
  <c r="E82" i="14"/>
  <c r="D80" i="14"/>
  <c r="F79" i="14"/>
  <c r="N79" i="14" s="1"/>
  <c r="E79" i="14"/>
  <c r="D77" i="14"/>
  <c r="D76" i="14"/>
  <c r="E75" i="14"/>
  <c r="M75" i="14" s="1"/>
  <c r="L75" i="14" s="1"/>
  <c r="D74" i="14"/>
  <c r="E73" i="14"/>
  <c r="D73" i="14" s="1"/>
  <c r="D72" i="14"/>
  <c r="D71" i="14"/>
  <c r="D70" i="14"/>
  <c r="D69" i="14"/>
  <c r="F68" i="14"/>
  <c r="N68" i="14"/>
  <c r="F67" i="14"/>
  <c r="N67" i="14"/>
  <c r="E68" i="14"/>
  <c r="M68" i="14"/>
  <c r="D66" i="14"/>
  <c r="D65" i="14"/>
  <c r="D64" i="14"/>
  <c r="D63" i="14"/>
  <c r="F62" i="14"/>
  <c r="N62" i="14" s="1"/>
  <c r="E62" i="14"/>
  <c r="D60" i="14"/>
  <c r="D59" i="14"/>
  <c r="D58" i="14"/>
  <c r="F57" i="14"/>
  <c r="N57" i="14"/>
  <c r="E57" i="14"/>
  <c r="E56" i="14"/>
  <c r="M57" i="14"/>
  <c r="G56" i="14"/>
  <c r="O56" i="14" s="1"/>
  <c r="D55" i="14"/>
  <c r="D54" i="14"/>
  <c r="D53" i="14"/>
  <c r="G52" i="14"/>
  <c r="G39" i="14"/>
  <c r="O39" i="14" s="1"/>
  <c r="O52" i="14"/>
  <c r="F52" i="14"/>
  <c r="N52" i="14"/>
  <c r="E52" i="14"/>
  <c r="D52" i="14"/>
  <c r="D51" i="14"/>
  <c r="D50" i="14"/>
  <c r="E50" i="14"/>
  <c r="D49" i="14"/>
  <c r="D48" i="14"/>
  <c r="D47" i="14"/>
  <c r="D46" i="14"/>
  <c r="D45" i="14"/>
  <c r="D44" i="14"/>
  <c r="D43" i="14"/>
  <c r="D42" i="14"/>
  <c r="D41" i="14"/>
  <c r="G40" i="14"/>
  <c r="O40" i="14"/>
  <c r="F40" i="14"/>
  <c r="F39" i="14"/>
  <c r="N39" i="14" s="1"/>
  <c r="E40" i="14"/>
  <c r="E39" i="14" s="1"/>
  <c r="D39" i="14" s="1"/>
  <c r="D38" i="14"/>
  <c r="G33" i="14"/>
  <c r="O33" i="14"/>
  <c r="F33" i="14"/>
  <c r="N33" i="14"/>
  <c r="D32" i="14"/>
  <c r="D30" i="14"/>
  <c r="D28" i="14"/>
  <c r="D27" i="14"/>
  <c r="G26" i="14"/>
  <c r="F26" i="14"/>
  <c r="E26" i="14"/>
  <c r="M26" i="14"/>
  <c r="D24" i="14"/>
  <c r="G23" i="14"/>
  <c r="O23" i="14"/>
  <c r="F23" i="14"/>
  <c r="N23" i="14"/>
  <c r="E23" i="14"/>
  <c r="M23" i="14"/>
  <c r="L23" i="14" s="1"/>
  <c r="D22" i="14"/>
  <c r="D21" i="14"/>
  <c r="D20" i="14"/>
  <c r="D19" i="14"/>
  <c r="D18" i="14"/>
  <c r="G17" i="14"/>
  <c r="F17" i="14"/>
  <c r="E17" i="14"/>
  <c r="L21" i="14"/>
  <c r="N26" i="14"/>
  <c r="L27" i="14"/>
  <c r="L42" i="14"/>
  <c r="L30" i="14"/>
  <c r="E78" i="14"/>
  <c r="M50" i="14"/>
  <c r="L50" i="14" s="1"/>
  <c r="J16" i="14"/>
  <c r="H68" i="14"/>
  <c r="I67" i="14"/>
  <c r="H67" i="14" s="1"/>
  <c r="D75" i="14"/>
  <c r="J86" i="14"/>
  <c r="H86" i="14"/>
  <c r="H92" i="14"/>
  <c r="L57" i="14"/>
  <c r="N93" i="14"/>
  <c r="M79" i="14"/>
  <c r="L79" i="14" s="1"/>
  <c r="J61" i="14"/>
  <c r="D93" i="14"/>
  <c r="N100" i="14"/>
  <c r="D29" i="14"/>
  <c r="D34" i="14"/>
  <c r="M40" i="14"/>
  <c r="H29" i="14"/>
  <c r="D57" i="14"/>
  <c r="M56" i="14"/>
  <c r="D79" i="14"/>
  <c r="I39" i="14"/>
  <c r="H39" i="14"/>
  <c r="H102" i="14"/>
  <c r="L68" i="14"/>
  <c r="L60" i="14"/>
  <c r="G25" i="14"/>
  <c r="O26" i="14"/>
  <c r="M52" i="14"/>
  <c r="L52" i="14" s="1"/>
  <c r="D23" i="14"/>
  <c r="D68" i="14"/>
  <c r="N104" i="14"/>
  <c r="M86" i="14"/>
  <c r="D40" i="14"/>
  <c r="M82" i="14"/>
  <c r="M87" i="14"/>
  <c r="D87" i="14"/>
  <c r="I61" i="14"/>
  <c r="H61" i="14" s="1"/>
  <c r="E33" i="14"/>
  <c r="M33" i="14" s="1"/>
  <c r="L33" i="14" s="1"/>
  <c r="D36" i="14"/>
  <c r="L26" i="14"/>
  <c r="N40" i="14"/>
  <c r="L40" i="14"/>
  <c r="F56" i="14"/>
  <c r="N56" i="14"/>
  <c r="L56" i="14" s="1"/>
  <c r="F78" i="14"/>
  <c r="E81" i="14"/>
  <c r="M81" i="14" s="1"/>
  <c r="O104" i="14"/>
  <c r="H16" i="14"/>
  <c r="G98" i="14"/>
  <c r="O25" i="14"/>
  <c r="G15" i="14"/>
  <c r="N78" i="14"/>
  <c r="D78" i="14"/>
  <c r="M39" i="14"/>
  <c r="L39" i="14" s="1"/>
  <c r="D56" i="14"/>
  <c r="I99" i="14"/>
  <c r="M99" i="14" s="1"/>
  <c r="E98" i="14"/>
  <c r="D99" i="14"/>
  <c r="D102" i="14"/>
  <c r="I98" i="14"/>
  <c r="M98" i="14" s="1"/>
  <c r="D98" i="14"/>
  <c r="N98" i="14" l="1"/>
  <c r="L98" i="14" s="1"/>
  <c r="H98" i="14"/>
  <c r="L99" i="14"/>
  <c r="M17" i="14"/>
  <c r="E16" i="14"/>
  <c r="F16" i="14"/>
  <c r="N17" i="14"/>
  <c r="M62" i="14"/>
  <c r="L62" i="14" s="1"/>
  <c r="D62" i="14"/>
  <c r="F81" i="14"/>
  <c r="N82" i="14"/>
  <c r="L82" i="14" s="1"/>
  <c r="N87" i="14"/>
  <c r="L87" i="14" s="1"/>
  <c r="F86" i="14"/>
  <c r="M31" i="14"/>
  <c r="L31" i="14" s="1"/>
  <c r="E25" i="14"/>
  <c r="D31" i="14"/>
  <c r="L92" i="14"/>
  <c r="K16" i="14"/>
  <c r="H26" i="14"/>
  <c r="I25" i="14"/>
  <c r="H99" i="14"/>
  <c r="N99" i="14"/>
  <c r="D33" i="14"/>
  <c r="D17" i="14"/>
  <c r="D92" i="14"/>
  <c r="J15" i="14"/>
  <c r="J97" i="14" s="1"/>
  <c r="J111" i="14" s="1"/>
  <c r="M78" i="14"/>
  <c r="L78" i="14" s="1"/>
  <c r="F25" i="14"/>
  <c r="N25" i="14" s="1"/>
  <c r="D26" i="14"/>
  <c r="E67" i="14"/>
  <c r="M73" i="14"/>
  <c r="L73" i="14" s="1"/>
  <c r="D82" i="14"/>
  <c r="O87" i="14"/>
  <c r="G86" i="14"/>
  <c r="O86" i="14" s="1"/>
  <c r="N95" i="14"/>
  <c r="M34" i="14"/>
  <c r="L34" i="14" s="1"/>
  <c r="L95" i="14"/>
  <c r="M104" i="14"/>
  <c r="L105" i="14"/>
  <c r="H34" i="14"/>
  <c r="D104" i="14"/>
  <c r="H100" i="14"/>
  <c r="M100" i="14"/>
  <c r="L100" i="14" s="1"/>
  <c r="K99" i="14"/>
  <c r="K98" i="14" s="1"/>
  <c r="L110" i="14"/>
  <c r="O98" i="14" l="1"/>
  <c r="D67" i="14"/>
  <c r="M67" i="14"/>
  <c r="L67" i="14" s="1"/>
  <c r="D25" i="14"/>
  <c r="M25" i="14"/>
  <c r="L25" i="14" s="1"/>
  <c r="D86" i="14"/>
  <c r="N86" i="14"/>
  <c r="L86" i="14" s="1"/>
  <c r="E15" i="14"/>
  <c r="M16" i="14"/>
  <c r="D16" i="14"/>
  <c r="D15" i="14" s="1"/>
  <c r="O99" i="14"/>
  <c r="G97" i="14"/>
  <c r="L104" i="14"/>
  <c r="E61" i="14"/>
  <c r="I15" i="14"/>
  <c r="H25" i="14"/>
  <c r="K15" i="14"/>
  <c r="O16" i="14"/>
  <c r="N81" i="14"/>
  <c r="L81" i="14" s="1"/>
  <c r="F61" i="14"/>
  <c r="N61" i="14" s="1"/>
  <c r="D81" i="14"/>
  <c r="N16" i="14"/>
  <c r="F15" i="14"/>
  <c r="L17" i="14"/>
  <c r="M61" i="14" l="1"/>
  <c r="L61" i="14" s="1"/>
  <c r="D61" i="14"/>
  <c r="O97" i="14"/>
  <c r="G111" i="14"/>
  <c r="D97" i="14"/>
  <c r="E97" i="14"/>
  <c r="M15" i="14"/>
  <c r="F97" i="14"/>
  <c r="N15" i="14"/>
  <c r="K97" i="14"/>
  <c r="K111" i="14" s="1"/>
  <c r="O15" i="14"/>
  <c r="H15" i="14"/>
  <c r="H97" i="14" s="1"/>
  <c r="I97" i="14"/>
  <c r="I111" i="14" s="1"/>
  <c r="H111" i="14" s="1"/>
  <c r="L16" i="14"/>
  <c r="L15" i="14" l="1"/>
  <c r="N97" i="14"/>
  <c r="F111" i="14"/>
  <c r="N111" i="14" s="1"/>
  <c r="E111" i="14"/>
  <c r="M97" i="14"/>
  <c r="L97" i="14" s="1"/>
  <c r="O111" i="14"/>
  <c r="D111" i="14" l="1"/>
  <c r="M111" i="14"/>
  <c r="L111" i="14" s="1"/>
</calcChain>
</file>

<file path=xl/sharedStrings.xml><?xml version="1.0" encoding="utf-8"?>
<sst xmlns="http://schemas.openxmlformats.org/spreadsheetml/2006/main" count="127" uniqueCount="115">
  <si>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</si>
  <si>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</si>
  <si>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</si>
  <si>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</si>
  <si>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</si>
  <si>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</si>
  <si>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</si>
  <si>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Адміністративні штрафи та інші санкції</t>
  </si>
  <si>
    <t>Власні надходження бюджетних установ</t>
  </si>
  <si>
    <t>Цільові фонди</t>
  </si>
  <si>
    <t>Доходи від операцій з капіталом</t>
  </si>
  <si>
    <t>Надходження від продажу основного капіталу</t>
  </si>
  <si>
    <t>Орендна плата з фізичних осіб</t>
  </si>
  <si>
    <t>Інші надходження</t>
  </si>
  <si>
    <t>Земельний податок з юридичних осіб</t>
  </si>
  <si>
    <t>Земельний податок з фізичних осіб</t>
  </si>
  <si>
    <t>Орендна плата з юридичних осіб</t>
  </si>
  <si>
    <t>Єдиний податок з фізичних осіб</t>
  </si>
  <si>
    <t>Надходження бюджетних установ від додаткової (господарської) діяльності</t>
  </si>
  <si>
    <t xml:space="preserve"> Єдиний податок</t>
  </si>
  <si>
    <t>Єдиний податок  з юридичних осіб</t>
  </si>
  <si>
    <t>Доходи від власності та підприємницької діяльності</t>
  </si>
  <si>
    <t>Надходження від орендної плати за користування цілісним майновим комплексом та іншим державним майном</t>
  </si>
  <si>
    <t>Державне мито, пов’язане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</si>
  <si>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</si>
  <si>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Плата за послуги, що надаються бюджетними установами згідно з їх основною діяльністю</t>
  </si>
  <si>
    <t>Від органів державного управління</t>
  </si>
  <si>
    <t>Податок на прибуток підприємств та фінансових установ комунальної власності</t>
  </si>
  <si>
    <t>Надходження від скидів забруднюючих речовин безпосередньо у водні об"экти</t>
  </si>
  <si>
    <t>Надходження від розміщення відходів у спеціально відведених для цього місцях чи на об"эктах, крім розміщення окремих видів відходів як вторинної сировини</t>
  </si>
  <si>
    <t>Кошти від продажу землі</t>
  </si>
  <si>
    <t>Кошти від продажу землі і нематеріальних активів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</si>
  <si>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</si>
  <si>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</si>
  <si>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</si>
  <si>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Адміністративні збори та платежі, доходи від некомерційної господарської діяльності</t>
  </si>
  <si>
    <t>Інші податки та збори</t>
  </si>
  <si>
    <t>Плата за надання адміністративних послуг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</si>
  <si>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</si>
  <si>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</si>
  <si>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Офіційні трансферти</t>
  </si>
  <si>
    <t>А</t>
  </si>
  <si>
    <t>Рентна плата за спеціальне використання лісових ресурсів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</si>
  <si>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</si>
  <si>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</si>
  <si>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реалізації суб"єктами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</si>
  <si>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</si>
  <si>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</si>
  <si>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</si>
  <si>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</si>
  <si>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</si>
  <si>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Транспортний податок з юридичних осіб</t>
  </si>
  <si>
    <t>Плата за надання інших адміністративних послуг</t>
  </si>
  <si>
    <t>Кошти від реалізації безхазяйного майна,знахідок,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</si>
  <si>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Базова дотація</t>
  </si>
  <si>
    <t>Освітня субвенція з державного бюджету місцевим бюджетам</t>
  </si>
  <si>
    <t>Екологічний податок</t>
  </si>
  <si>
    <t>Податок та збір на доходи фізичних осіб</t>
  </si>
  <si>
    <t>Рентна плата та плата за використання інших природних ресурсів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</si>
  <si>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</si>
  <si>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осіб, що сплачується фізичними особами за результатами річного декларування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</si>
  <si>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</si>
  <si>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Частина чистого прибутку (доходу) комунальних унітарних підприємств та їх об"єднань, що вилучається до відповідного місцевого бюджету</t>
  </si>
  <si>
    <t xml:space="preserve">Кошти від відчуження майна, що належить  Автономній Республіці Крим та майна, що перебуває в комунальній власності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</si>
  <si>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</si>
  <si>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Туристичний збір</t>
  </si>
  <si>
    <t>Туристичний збір, сплачений фізичними особами</t>
  </si>
  <si>
    <t xml:space="preserve">Адміністративний збір за державну реєстрацію речових прав на нерухоме майно та їх обтяжень </t>
  </si>
  <si>
    <t>Податок на доходи фiзичних осiб вiд оподаткування пенсiйних виплат або щомiсячного довiчного грошового утримання, що сплачується (перераховується) згiдно з Податковим кодексом України</t>
  </si>
  <si>
    <t>Адмiнiстративний збiр за проведення державної реєстрацiї юридичних осiб, фiзичних осiб — пiдприємцiв та громадських формувань</t>
  </si>
  <si>
    <t>Надходження від плати за послуги, що надаються  бюджетними установами згідно із законодавством</t>
  </si>
  <si>
    <t>Кошти вiд продажу земельних дiлянок несiльськогосподарського призначення, що перебувають у державнiй або комунальнiй власностi, та земельних дiлянок, якi знаходяться на територiї Автономної Республiки Крим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</si>
  <si>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, фізичних осіб-підприємців та громадських формувань, а також плата за надання інших платних послуг, пов"язаних з  такою державною реєстрацією</t>
  </si>
  <si>
    <t xml:space="preserve">Інші субвенції з місцевого бюджету </t>
  </si>
  <si>
    <t>Субвенції  з державного бюджету місцевим бюджетам</t>
  </si>
  <si>
    <t>Дотації з державного бюджету місцевим бюджетам</t>
  </si>
  <si>
    <t>Субвенції  з місцевих бюджетів іншим місцевим бюджетам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</si>
  <si>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</si>
  <si>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Усього</t>
  </si>
  <si>
    <t>усього</t>
  </si>
  <si>
    <t>Усього доходів (без урахування міжбюджетних трансфертів)</t>
  </si>
  <si>
    <t>Разом доходів</t>
  </si>
  <si>
    <t>Плата за встановлення земельного сервітуту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</si>
  <si>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</si>
  <si>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</si>
  <si>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здійснення переданих видатків у сфері освіти за рахунок  коштів освітньої субвенції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</si>
  <si>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</si>
  <si>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код  бюджету</t>
  </si>
  <si>
    <t>Найменування згідно
 з Класифікацією доходів бюджету</t>
  </si>
  <si>
    <t>у тому числі бюджет розвитку</t>
  </si>
  <si>
    <t>Додаток 1</t>
  </si>
  <si>
    <t>(грн)</t>
  </si>
  <si>
    <t>Плата за оренду майна бюджетних установ, що здійснюється відповідно до Закону України " Про оренду державного та комунального майна",</t>
  </si>
  <si>
    <t>Рентна плата за користування надрами для видобування корисних копалин місцевого значення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</si>
  <si>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</si>
  <si>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Доходи  Глухівської міської територіальної громади на 2021 рік</t>
  </si>
  <si>
    <t>до рішення міської ради</t>
  </si>
  <si>
    <t xml:space="preserve">Міський голова </t>
  </si>
  <si>
    <t>Надія ВАЙЛО</t>
  </si>
  <si>
    <t>Акцизний податок з вироблених в Україні  підакцизних товарів(продукції)</t>
  </si>
  <si>
    <t>Пальне</t>
  </si>
  <si>
    <t>Акцизний податок з ввезених на митну територію України  підакцизних товарів(продукції)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</si>
  <si>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</si>
  <si>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</si>
  <si>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</si>
  <si>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Місцеві податки та збори, що сплачуються (перераховуються) згідно з Податковим кодексом України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</si>
  <si>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                       </t>
  </si>
  <si>
    <t>Внесено змін (+,-)</t>
  </si>
  <si>
    <t>Затверджено з урахуванням внесених змін</t>
  </si>
  <si>
    <t>Затверджено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</si>
  <si>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</si>
  <si>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</si>
  <si>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</si>
  <si>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Надходження від орендної плати за користування  майновим комплексом та іншим майном, що перебуває в комунальній власності</t>
  </si>
  <si>
    <t>28.05.2021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</si>
</sst>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u/>
      <sz val="11"/>
      <name val="Arial Cyr"/>
      <charset val="204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/>
    <xf numFmtId="0" fontId="5" fillId="0" borderId="0" xfId="0" applyFont="1"/>
    <xf numFmtId="0" fontId="6" fillId="0" borderId="0" xfId="0" applyFont="1" applyBorder="1"/>
    <xf numFmtId="0" fontId="10" fillId="0" borderId="0" xfId="0" applyFont="1" applyAlignment="1">
      <alignment horizontal="left"/>
    </xf>
    <xf numFmtId="0" fontId="11" fillId="0" borderId="0" xfId="0" applyFo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8" fillId="3" borderId="0" xfId="0" applyFont="1" applyFill="1" applyBorder="1"/>
    <xf numFmtId="0" fontId="0" fillId="3" borderId="0" xfId="0" applyFont="1" applyFill="1"/>
    <xf numFmtId="0" fontId="0" fillId="3" borderId="0" xfId="0" applyFill="1"/>
    <xf numFmtId="0" fontId="9" fillId="3" borderId="0" xfId="0" applyFont="1" applyFill="1" applyBorder="1"/>
    <xf numFmtId="0" fontId="2" fillId="3" borderId="0" xfId="0" applyFont="1" applyFill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justify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/>
    <xf numFmtId="0" fontId="12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wrapText="1"/>
    </xf>
    <xf numFmtId="2" fontId="12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wrapText="1"/>
    </xf>
    <xf numFmtId="0" fontId="13" fillId="0" borderId="0" xfId="0" applyFont="1"/>
    <xf numFmtId="0" fontId="13" fillId="0" borderId="1" xfId="0" applyFont="1" applyBorder="1"/>
    <xf numFmtId="2" fontId="6" fillId="3" borderId="1" xfId="0" applyNumberFormat="1" applyFont="1" applyFill="1" applyBorder="1"/>
    <xf numFmtId="0" fontId="12" fillId="0" borderId="1" xfId="0" applyFont="1" applyBorder="1" applyAlignment="1">
      <alignment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left"/>
    </xf>
    <xf numFmtId="1" fontId="6" fillId="0" borderId="1" xfId="0" applyNumberFormat="1" applyFont="1" applyFill="1" applyBorder="1" applyAlignment="1">
      <alignment horizontal="justify"/>
    </xf>
    <xf numFmtId="2" fontId="13" fillId="3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5" fillId="3" borderId="1" xfId="0" applyNumberFormat="1" applyFont="1" applyFill="1" applyBorder="1"/>
    <xf numFmtId="1" fontId="6" fillId="0" borderId="1" xfId="0" applyNumberFormat="1" applyFont="1" applyBorder="1" applyAlignment="1">
      <alignment horizontal="left"/>
    </xf>
    <xf numFmtId="1" fontId="6" fillId="0" borderId="1" xfId="0" applyNumberFormat="1" applyFont="1" applyBorder="1" applyAlignment="1">
      <alignment horizontal="justify"/>
    </xf>
    <xf numFmtId="0" fontId="6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12" fillId="0" borderId="0" xfId="0" applyFont="1"/>
    <xf numFmtId="0" fontId="12" fillId="0" borderId="1" xfId="0" applyFont="1" applyBorder="1"/>
    <xf numFmtId="2" fontId="12" fillId="0" borderId="1" xfId="0" applyNumberFormat="1" applyFont="1" applyBorder="1" applyAlignment="1">
      <alignment horizontal="right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/>
    <xf numFmtId="2" fontId="5" fillId="0" borderId="1" xfId="0" applyNumberFormat="1" applyFont="1" applyBorder="1"/>
    <xf numFmtId="2" fontId="13" fillId="0" borderId="1" xfId="0" applyNumberFormat="1" applyFont="1" applyBorder="1"/>
    <xf numFmtId="2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2" fontId="12" fillId="3" borderId="1" xfId="0" applyNumberFormat="1" applyFont="1" applyFill="1" applyBorder="1"/>
    <xf numFmtId="2" fontId="6" fillId="0" borderId="1" xfId="0" applyNumberFormat="1" applyFont="1" applyFill="1" applyBorder="1" applyAlignment="1">
      <alignment vertical="center" wrapText="1"/>
    </xf>
    <xf numFmtId="2" fontId="6" fillId="3" borderId="1" xfId="0" applyNumberFormat="1" applyFont="1" applyFill="1" applyBorder="1" applyAlignment="1"/>
    <xf numFmtId="0" fontId="15" fillId="0" borderId="0" xfId="0" applyFont="1" applyAlignment="1">
      <alignment wrapText="1"/>
    </xf>
    <xf numFmtId="0" fontId="1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showZeros="0" tabSelected="1" view="pageBreakPreview" zoomScale="60" zoomScaleNormal="100" workbookViewId="0">
      <selection activeCell="J5" sqref="J5"/>
    </sheetView>
  </sheetViews>
  <sheetFormatPr defaultRowHeight="12.75" x14ac:dyDescent="0.2"/>
  <cols>
    <col min="1" max="1" width="12.85546875" customWidth="1"/>
    <col min="2" max="2" width="0.140625" hidden="1" customWidth="1"/>
    <col min="3" max="3" width="99.5703125" customWidth="1"/>
    <col min="4" max="4" width="14.5703125" customWidth="1"/>
    <col min="5" max="5" width="15.140625" customWidth="1"/>
    <col min="6" max="6" width="12.85546875" bestFit="1" customWidth="1"/>
    <col min="7" max="7" width="12" customWidth="1"/>
    <col min="8" max="8" width="12.140625" bestFit="1" customWidth="1"/>
    <col min="9" max="9" width="11.5703125" customWidth="1"/>
    <col min="10" max="10" width="10.5703125" bestFit="1" customWidth="1"/>
    <col min="11" max="11" width="13.42578125" customWidth="1"/>
    <col min="12" max="12" width="14.85546875" bestFit="1" customWidth="1"/>
    <col min="13" max="13" width="14.85546875" customWidth="1"/>
    <col min="14" max="14" width="13.140625" customWidth="1"/>
    <col min="15" max="15" width="13.85546875" customWidth="1"/>
  </cols>
  <sheetData>
    <row r="1" spans="1:15" ht="15" x14ac:dyDescent="0.25">
      <c r="A1" s="6"/>
      <c r="B1" s="6"/>
      <c r="C1" s="6"/>
      <c r="D1" s="75"/>
      <c r="E1" s="76"/>
      <c r="F1" s="76"/>
      <c r="G1" s="76"/>
      <c r="J1" s="75" t="s">
        <v>90</v>
      </c>
      <c r="K1" s="76"/>
      <c r="L1" s="76"/>
      <c r="M1" s="76"/>
      <c r="N1" s="76"/>
    </row>
    <row r="2" spans="1:15" ht="15" x14ac:dyDescent="0.25">
      <c r="A2" s="6"/>
      <c r="B2" s="6"/>
      <c r="C2" s="6"/>
      <c r="D2" s="77"/>
      <c r="E2" s="76"/>
      <c r="F2" s="76"/>
      <c r="G2" s="76"/>
      <c r="J2" s="77" t="s">
        <v>96</v>
      </c>
      <c r="K2" s="76"/>
      <c r="L2" s="76"/>
      <c r="M2" s="76"/>
      <c r="N2" s="76"/>
    </row>
    <row r="3" spans="1:15" ht="28.7" customHeight="1" x14ac:dyDescent="0.25">
      <c r="A3" s="6"/>
      <c r="B3" s="6"/>
      <c r="C3" s="6"/>
      <c r="D3" s="75"/>
      <c r="E3" s="78"/>
      <c r="F3" s="78"/>
      <c r="G3" s="78"/>
      <c r="J3" s="75" t="s">
        <v>106</v>
      </c>
      <c r="K3" s="78"/>
      <c r="L3" s="78"/>
      <c r="M3" s="78"/>
      <c r="N3" s="78"/>
    </row>
    <row r="4" spans="1:15" ht="15" x14ac:dyDescent="0.25">
      <c r="A4" s="6"/>
      <c r="B4" s="6"/>
      <c r="C4" s="6"/>
      <c r="D4" s="79"/>
      <c r="E4" s="76"/>
      <c r="F4" s="76"/>
      <c r="G4" s="76"/>
      <c r="J4" s="79" t="s">
        <v>114</v>
      </c>
      <c r="K4" s="76"/>
      <c r="L4" s="76"/>
      <c r="M4" s="76"/>
      <c r="N4" s="76"/>
    </row>
    <row r="5" spans="1:15" ht="18.75" x14ac:dyDescent="0.3">
      <c r="A5" s="6"/>
      <c r="B5" s="6"/>
      <c r="C5" s="80" t="s">
        <v>95</v>
      </c>
      <c r="D5" s="80"/>
      <c r="E5" s="80"/>
      <c r="F5" s="80"/>
      <c r="G5" s="5"/>
    </row>
    <row r="6" spans="1:15" ht="15" x14ac:dyDescent="0.25">
      <c r="A6" s="6"/>
      <c r="B6" s="6"/>
      <c r="C6" s="17">
        <v>18541000000</v>
      </c>
      <c r="D6" s="6"/>
      <c r="E6" s="6"/>
      <c r="F6" s="7"/>
      <c r="G6" s="7"/>
    </row>
    <row r="7" spans="1:15" ht="15" x14ac:dyDescent="0.25">
      <c r="A7" s="6"/>
      <c r="B7" s="6"/>
      <c r="C7" s="18" t="s">
        <v>87</v>
      </c>
      <c r="D7" s="6"/>
      <c r="E7" s="6"/>
      <c r="F7" s="7"/>
      <c r="G7" s="7"/>
      <c r="N7" s="7" t="s">
        <v>91</v>
      </c>
    </row>
    <row r="8" spans="1:15" ht="15" x14ac:dyDescent="0.25">
      <c r="A8" s="87" t="s">
        <v>0</v>
      </c>
      <c r="B8" s="9"/>
      <c r="C8" s="90" t="s">
        <v>88</v>
      </c>
      <c r="D8" s="93" t="s">
        <v>109</v>
      </c>
      <c r="E8" s="93"/>
      <c r="F8" s="93"/>
      <c r="G8" s="93"/>
      <c r="H8" s="93" t="s">
        <v>107</v>
      </c>
      <c r="I8" s="93"/>
      <c r="J8" s="93"/>
      <c r="K8" s="93"/>
      <c r="L8" s="93" t="s">
        <v>108</v>
      </c>
      <c r="M8" s="93"/>
      <c r="N8" s="93"/>
      <c r="O8" s="93"/>
    </row>
    <row r="9" spans="1:15" s="1" customFormat="1" ht="15" x14ac:dyDescent="0.25">
      <c r="A9" s="88"/>
      <c r="B9" s="9"/>
      <c r="C9" s="91"/>
      <c r="D9" s="81" t="s">
        <v>78</v>
      </c>
      <c r="E9" s="82" t="s">
        <v>1</v>
      </c>
      <c r="F9" s="74" t="s">
        <v>2</v>
      </c>
      <c r="G9" s="74"/>
      <c r="H9" s="81" t="s">
        <v>78</v>
      </c>
      <c r="I9" s="82" t="s">
        <v>1</v>
      </c>
      <c r="J9" s="74" t="s">
        <v>2</v>
      </c>
      <c r="K9" s="74"/>
      <c r="L9" s="81" t="s">
        <v>78</v>
      </c>
      <c r="M9" s="82" t="s">
        <v>1</v>
      </c>
      <c r="N9" s="74" t="s">
        <v>2</v>
      </c>
      <c r="O9" s="74"/>
    </row>
    <row r="10" spans="1:15" ht="15" x14ac:dyDescent="0.25">
      <c r="A10" s="88"/>
      <c r="B10" s="9"/>
      <c r="C10" s="91"/>
      <c r="D10" s="81"/>
      <c r="E10" s="83"/>
      <c r="F10" s="84" t="s">
        <v>79</v>
      </c>
      <c r="G10" s="74" t="s">
        <v>89</v>
      </c>
      <c r="H10" s="81"/>
      <c r="I10" s="83"/>
      <c r="J10" s="84" t="s">
        <v>79</v>
      </c>
      <c r="K10" s="74" t="s">
        <v>89</v>
      </c>
      <c r="L10" s="81"/>
      <c r="M10" s="83"/>
      <c r="N10" s="84" t="s">
        <v>79</v>
      </c>
      <c r="O10" s="74" t="s">
        <v>89</v>
      </c>
    </row>
    <row r="11" spans="1:15" ht="15" x14ac:dyDescent="0.25">
      <c r="A11" s="88"/>
      <c r="B11" s="9"/>
      <c r="C11" s="91"/>
      <c r="D11" s="81"/>
      <c r="E11" s="83"/>
      <c r="F11" s="85"/>
      <c r="G11" s="74"/>
      <c r="H11" s="81"/>
      <c r="I11" s="83"/>
      <c r="J11" s="85"/>
      <c r="K11" s="74"/>
      <c r="L11" s="81"/>
      <c r="M11" s="83"/>
      <c r="N11" s="85"/>
      <c r="O11" s="74"/>
    </row>
    <row r="12" spans="1:15" ht="15" x14ac:dyDescent="0.25">
      <c r="A12" s="88"/>
      <c r="B12" s="9"/>
      <c r="C12" s="91"/>
      <c r="D12" s="81"/>
      <c r="E12" s="83"/>
      <c r="F12" s="85"/>
      <c r="G12" s="74"/>
      <c r="H12" s="81"/>
      <c r="I12" s="83"/>
      <c r="J12" s="85"/>
      <c r="K12" s="74"/>
      <c r="L12" s="81"/>
      <c r="M12" s="83"/>
      <c r="N12" s="85"/>
      <c r="O12" s="74"/>
    </row>
    <row r="13" spans="1:15" ht="15" x14ac:dyDescent="0.25">
      <c r="A13" s="89"/>
      <c r="B13" s="12"/>
      <c r="C13" s="92"/>
      <c r="D13" s="81"/>
      <c r="E13" s="83"/>
      <c r="F13" s="86"/>
      <c r="G13" s="74"/>
      <c r="H13" s="81"/>
      <c r="I13" s="83"/>
      <c r="J13" s="86"/>
      <c r="K13" s="74"/>
      <c r="L13" s="81"/>
      <c r="M13" s="83"/>
      <c r="N13" s="86"/>
      <c r="O13" s="74"/>
    </row>
    <row r="14" spans="1:15" ht="15" x14ac:dyDescent="0.25">
      <c r="A14" s="8">
        <v>1</v>
      </c>
      <c r="B14" s="12"/>
      <c r="C14" s="27">
        <v>2</v>
      </c>
      <c r="D14" s="8">
        <v>3</v>
      </c>
      <c r="E14" s="21">
        <v>4</v>
      </c>
      <c r="F14" s="11">
        <v>5</v>
      </c>
      <c r="G14" s="10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</row>
    <row r="15" spans="1:15" ht="15" x14ac:dyDescent="0.25">
      <c r="A15" s="29">
        <v>10000000</v>
      </c>
      <c r="B15" s="12"/>
      <c r="C15" s="13" t="s">
        <v>3</v>
      </c>
      <c r="D15" s="30">
        <f>D16+D25+D33+D39+D56</f>
        <v>171124600</v>
      </c>
      <c r="E15" s="30">
        <f>E16+E25+E33+E39+E56</f>
        <v>171005000</v>
      </c>
      <c r="F15" s="30">
        <f>F16+F25+F33+F39+F56</f>
        <v>119600</v>
      </c>
      <c r="G15" s="30">
        <f>G16+G25+G33+G39+G56</f>
        <v>0</v>
      </c>
      <c r="H15" s="64">
        <f>I15+J15</f>
        <v>0</v>
      </c>
      <c r="I15" s="30">
        <f>I16+I25+I33+I39+I56</f>
        <v>0</v>
      </c>
      <c r="J15" s="30">
        <f>J16+J25+J33+J39+J56</f>
        <v>0</v>
      </c>
      <c r="K15" s="30">
        <f>K16+K25+K33+K39+K56</f>
        <v>0</v>
      </c>
      <c r="L15" s="64">
        <f>M15+N15</f>
        <v>171124600</v>
      </c>
      <c r="M15" s="64">
        <f>E15+I15</f>
        <v>171005000</v>
      </c>
      <c r="N15" s="64">
        <f>F15+J15</f>
        <v>119600</v>
      </c>
      <c r="O15" s="64">
        <f>G15+K15</f>
        <v>0</v>
      </c>
    </row>
    <row r="16" spans="1:15" ht="15" x14ac:dyDescent="0.25">
      <c r="A16" s="29">
        <v>11000000</v>
      </c>
      <c r="B16" s="12"/>
      <c r="C16" s="29" t="s">
        <v>4</v>
      </c>
      <c r="D16" s="30">
        <f t="shared" ref="D16:D49" si="0">E16+F16</f>
        <v>116955000</v>
      </c>
      <c r="E16" s="30">
        <f>E17+E23</f>
        <v>116955000</v>
      </c>
      <c r="F16" s="30">
        <f>F17+F23</f>
        <v>0</v>
      </c>
      <c r="G16" s="30"/>
      <c r="H16" s="64">
        <f t="shared" ref="H16:H79" si="1">I16+J16</f>
        <v>0</v>
      </c>
      <c r="I16" s="30">
        <f>I17+I23</f>
        <v>0</v>
      </c>
      <c r="J16" s="30">
        <f>J17+J23</f>
        <v>0</v>
      </c>
      <c r="K16" s="30">
        <f>K17+K23</f>
        <v>0</v>
      </c>
      <c r="L16" s="64">
        <f t="shared" ref="L16:L79" si="2">M16+N16</f>
        <v>116955000</v>
      </c>
      <c r="M16" s="64">
        <f t="shared" ref="M16:M47" si="3">E16+I16</f>
        <v>116955000</v>
      </c>
      <c r="N16" s="64">
        <f t="shared" ref="N16:N79" si="4">F16+J16</f>
        <v>0</v>
      </c>
      <c r="O16" s="64">
        <f t="shared" ref="O16:O79" si="5">G16+K16</f>
        <v>0</v>
      </c>
    </row>
    <row r="17" spans="1:15" ht="15" x14ac:dyDescent="0.25">
      <c r="A17" s="32">
        <v>11010000</v>
      </c>
      <c r="B17" s="12"/>
      <c r="C17" s="32" t="s">
        <v>57</v>
      </c>
      <c r="D17" s="39">
        <f t="shared" si="0"/>
        <v>116900000</v>
      </c>
      <c r="E17" s="39">
        <f>SUM(E18:E22)</f>
        <v>116900000</v>
      </c>
      <c r="F17" s="39">
        <f>F18+F19+F20+F21+F22</f>
        <v>0</v>
      </c>
      <c r="G17" s="39">
        <f>G18+G19+G20+G21+G22</f>
        <v>0</v>
      </c>
      <c r="H17" s="66">
        <f t="shared" si="1"/>
        <v>0</v>
      </c>
      <c r="I17" s="39">
        <f>SUM(I18:I22)</f>
        <v>0</v>
      </c>
      <c r="J17" s="39">
        <f>SUM(J18:J22)</f>
        <v>0</v>
      </c>
      <c r="K17" s="39">
        <f>SUM(K18:K22)</f>
        <v>0</v>
      </c>
      <c r="L17" s="66">
        <f t="shared" si="2"/>
        <v>116900000</v>
      </c>
      <c r="M17" s="66">
        <f t="shared" si="3"/>
        <v>116900000</v>
      </c>
      <c r="N17" s="66">
        <f t="shared" si="4"/>
        <v>0</v>
      </c>
      <c r="O17" s="66">
        <f t="shared" si="5"/>
        <v>0</v>
      </c>
    </row>
    <row r="18" spans="1:15" ht="30" x14ac:dyDescent="0.25">
      <c r="A18" s="33">
        <v>11010100</v>
      </c>
      <c r="B18" s="12"/>
      <c r="C18" s="33" t="s">
        <v>32</v>
      </c>
      <c r="D18" s="34">
        <f t="shared" si="0"/>
        <v>93900000</v>
      </c>
      <c r="E18" s="31">
        <v>93900000</v>
      </c>
      <c r="F18" s="34"/>
      <c r="G18" s="34"/>
      <c r="H18" s="31">
        <f t="shared" si="1"/>
        <v>0</v>
      </c>
      <c r="I18" s="31"/>
      <c r="J18" s="31"/>
      <c r="K18" s="31"/>
      <c r="L18" s="31">
        <f t="shared" si="2"/>
        <v>93900000</v>
      </c>
      <c r="M18" s="31">
        <f t="shared" si="3"/>
        <v>93900000</v>
      </c>
      <c r="N18" s="31">
        <f t="shared" si="4"/>
        <v>0</v>
      </c>
      <c r="O18" s="31">
        <f t="shared" si="5"/>
        <v>0</v>
      </c>
    </row>
    <row r="19" spans="1:15" ht="45" x14ac:dyDescent="0.25">
      <c r="A19" s="33">
        <v>11010200</v>
      </c>
      <c r="B19" s="12"/>
      <c r="C19" s="33" t="s">
        <v>33</v>
      </c>
      <c r="D19" s="34">
        <f t="shared" si="0"/>
        <v>16000000</v>
      </c>
      <c r="E19" s="31">
        <v>16000000</v>
      </c>
      <c r="F19" s="34"/>
      <c r="G19" s="34"/>
      <c r="H19" s="31">
        <f t="shared" si="1"/>
        <v>0</v>
      </c>
      <c r="I19" s="31"/>
      <c r="J19" s="31"/>
      <c r="K19" s="31"/>
      <c r="L19" s="31">
        <f t="shared" si="2"/>
        <v>16000000</v>
      </c>
      <c r="M19" s="31">
        <f t="shared" si="3"/>
        <v>16000000</v>
      </c>
      <c r="N19" s="31">
        <f t="shared" si="4"/>
        <v>0</v>
      </c>
      <c r="O19" s="31">
        <f t="shared" si="5"/>
        <v>0</v>
      </c>
    </row>
    <row r="20" spans="1:15" ht="30" x14ac:dyDescent="0.25">
      <c r="A20" s="33">
        <v>11010400</v>
      </c>
      <c r="B20" s="12"/>
      <c r="C20" s="33" t="s">
        <v>34</v>
      </c>
      <c r="D20" s="34">
        <f t="shared" si="0"/>
        <v>6200000</v>
      </c>
      <c r="E20" s="31">
        <v>6200000</v>
      </c>
      <c r="F20" s="34"/>
      <c r="G20" s="34"/>
      <c r="H20" s="31">
        <f t="shared" si="1"/>
        <v>0</v>
      </c>
      <c r="I20" s="31"/>
      <c r="J20" s="31"/>
      <c r="K20" s="31"/>
      <c r="L20" s="31">
        <f t="shared" si="2"/>
        <v>6200000</v>
      </c>
      <c r="M20" s="31">
        <f t="shared" si="3"/>
        <v>6200000</v>
      </c>
      <c r="N20" s="31">
        <f t="shared" si="4"/>
        <v>0</v>
      </c>
      <c r="O20" s="31">
        <f t="shared" si="5"/>
        <v>0</v>
      </c>
    </row>
    <row r="21" spans="1:15" ht="30" x14ac:dyDescent="0.25">
      <c r="A21" s="33">
        <v>11010500</v>
      </c>
      <c r="B21" s="12"/>
      <c r="C21" s="33" t="s">
        <v>60</v>
      </c>
      <c r="D21" s="34">
        <f t="shared" si="0"/>
        <v>800000</v>
      </c>
      <c r="E21" s="31">
        <v>800000</v>
      </c>
      <c r="F21" s="34"/>
      <c r="G21" s="34"/>
      <c r="H21" s="31">
        <f t="shared" si="1"/>
        <v>0</v>
      </c>
      <c r="I21" s="31"/>
      <c r="J21" s="31"/>
      <c r="K21" s="31"/>
      <c r="L21" s="31">
        <f t="shared" si="2"/>
        <v>800000</v>
      </c>
      <c r="M21" s="31">
        <f t="shared" si="3"/>
        <v>800000</v>
      </c>
      <c r="N21" s="31">
        <f t="shared" si="4"/>
        <v>0</v>
      </c>
      <c r="O21" s="31">
        <f t="shared" si="5"/>
        <v>0</v>
      </c>
    </row>
    <row r="22" spans="1:15" ht="30" x14ac:dyDescent="0.25">
      <c r="A22" s="33">
        <v>11010900</v>
      </c>
      <c r="B22" s="12"/>
      <c r="C22" s="19" t="s">
        <v>68</v>
      </c>
      <c r="D22" s="30">
        <f t="shared" si="0"/>
        <v>0</v>
      </c>
      <c r="E22" s="34"/>
      <c r="F22" s="34"/>
      <c r="G22" s="34"/>
      <c r="H22" s="31">
        <f t="shared" si="1"/>
        <v>0</v>
      </c>
      <c r="I22" s="31"/>
      <c r="J22" s="31"/>
      <c r="K22" s="31"/>
      <c r="L22" s="31">
        <f t="shared" si="2"/>
        <v>0</v>
      </c>
      <c r="M22" s="31">
        <f t="shared" si="3"/>
        <v>0</v>
      </c>
      <c r="N22" s="31">
        <f t="shared" si="4"/>
        <v>0</v>
      </c>
      <c r="O22" s="31">
        <f t="shared" si="5"/>
        <v>0</v>
      </c>
    </row>
    <row r="23" spans="1:15" ht="15" x14ac:dyDescent="0.25">
      <c r="A23" s="32">
        <v>11020000</v>
      </c>
      <c r="B23" s="12"/>
      <c r="C23" s="32" t="s">
        <v>5</v>
      </c>
      <c r="D23" s="30">
        <f t="shared" si="0"/>
        <v>55000</v>
      </c>
      <c r="E23" s="30">
        <f>E24</f>
        <v>55000</v>
      </c>
      <c r="F23" s="30">
        <f>F24</f>
        <v>0</v>
      </c>
      <c r="G23" s="30">
        <f>G24</f>
        <v>0</v>
      </c>
      <c r="H23" s="64">
        <f t="shared" si="1"/>
        <v>0</v>
      </c>
      <c r="I23" s="30">
        <f>I24</f>
        <v>0</v>
      </c>
      <c r="J23" s="30">
        <f>J24</f>
        <v>0</v>
      </c>
      <c r="K23" s="30">
        <f>K24</f>
        <v>0</v>
      </c>
      <c r="L23" s="64">
        <f t="shared" si="2"/>
        <v>55000</v>
      </c>
      <c r="M23" s="64">
        <f t="shared" si="3"/>
        <v>55000</v>
      </c>
      <c r="N23" s="64">
        <f t="shared" si="4"/>
        <v>0</v>
      </c>
      <c r="O23" s="64">
        <f t="shared" si="5"/>
        <v>0</v>
      </c>
    </row>
    <row r="24" spans="1:15" ht="15" x14ac:dyDescent="0.25">
      <c r="A24" s="33">
        <v>11020200</v>
      </c>
      <c r="B24" s="12"/>
      <c r="C24" s="33" t="s">
        <v>27</v>
      </c>
      <c r="D24" s="34">
        <f t="shared" si="0"/>
        <v>55000</v>
      </c>
      <c r="E24" s="36">
        <v>55000</v>
      </c>
      <c r="F24" s="30"/>
      <c r="G24" s="30"/>
      <c r="H24" s="31">
        <f t="shared" si="1"/>
        <v>0</v>
      </c>
      <c r="I24" s="31"/>
      <c r="J24" s="31"/>
      <c r="K24" s="31"/>
      <c r="L24" s="31">
        <f t="shared" si="2"/>
        <v>55000</v>
      </c>
      <c r="M24" s="31">
        <f t="shared" si="3"/>
        <v>55000</v>
      </c>
      <c r="N24" s="31">
        <f t="shared" si="4"/>
        <v>0</v>
      </c>
      <c r="O24" s="31">
        <f t="shared" si="5"/>
        <v>0</v>
      </c>
    </row>
    <row r="25" spans="1:15" ht="15" x14ac:dyDescent="0.25">
      <c r="A25" s="32">
        <v>13000000</v>
      </c>
      <c r="B25" s="12"/>
      <c r="C25" s="29" t="s">
        <v>58</v>
      </c>
      <c r="D25" s="30">
        <f t="shared" si="0"/>
        <v>1845000</v>
      </c>
      <c r="E25" s="30">
        <f>E26+E29+E31</f>
        <v>1845000</v>
      </c>
      <c r="F25" s="30">
        <f>F26</f>
        <v>0</v>
      </c>
      <c r="G25" s="30">
        <f>G26</f>
        <v>0</v>
      </c>
      <c r="H25" s="31">
        <f>I25+J25</f>
        <v>0</v>
      </c>
      <c r="I25" s="30">
        <f>I26+I29+I31</f>
        <v>0</v>
      </c>
      <c r="J25" s="31"/>
      <c r="K25" s="31"/>
      <c r="L25" s="31">
        <f t="shared" si="2"/>
        <v>1845000</v>
      </c>
      <c r="M25" s="31">
        <f t="shared" si="3"/>
        <v>1845000</v>
      </c>
      <c r="N25" s="31">
        <f t="shared" si="4"/>
        <v>0</v>
      </c>
      <c r="O25" s="31">
        <f t="shared" si="5"/>
        <v>0</v>
      </c>
    </row>
    <row r="26" spans="1:15" ht="15" x14ac:dyDescent="0.25">
      <c r="A26" s="37">
        <v>13010000</v>
      </c>
      <c r="B26" s="12"/>
      <c r="C26" s="37" t="s">
        <v>42</v>
      </c>
      <c r="D26" s="45">
        <f t="shared" si="0"/>
        <v>1255000</v>
      </c>
      <c r="E26" s="45">
        <f>E27+E28</f>
        <v>1255000</v>
      </c>
      <c r="F26" s="45">
        <f>F28</f>
        <v>0</v>
      </c>
      <c r="G26" s="45">
        <f>G28</f>
        <v>0</v>
      </c>
      <c r="H26" s="65">
        <f t="shared" si="1"/>
        <v>0</v>
      </c>
      <c r="I26" s="45">
        <f>I27+I28</f>
        <v>0</v>
      </c>
      <c r="J26" s="65"/>
      <c r="K26" s="65"/>
      <c r="L26" s="65">
        <f t="shared" si="2"/>
        <v>1255000</v>
      </c>
      <c r="M26" s="65">
        <f t="shared" si="3"/>
        <v>1255000</v>
      </c>
      <c r="N26" s="65">
        <f t="shared" si="4"/>
        <v>0</v>
      </c>
      <c r="O26" s="65">
        <f t="shared" si="5"/>
        <v>0</v>
      </c>
    </row>
    <row r="27" spans="1:15" ht="30" x14ac:dyDescent="0.25">
      <c r="A27" s="33">
        <v>13010100</v>
      </c>
      <c r="B27" s="12"/>
      <c r="C27" s="38" t="s">
        <v>86</v>
      </c>
      <c r="D27" s="34">
        <f t="shared" si="0"/>
        <v>250000</v>
      </c>
      <c r="E27" s="31">
        <v>250000</v>
      </c>
      <c r="F27" s="34"/>
      <c r="G27" s="34"/>
      <c r="H27" s="31">
        <f t="shared" si="1"/>
        <v>0</v>
      </c>
      <c r="I27" s="31"/>
      <c r="J27" s="31"/>
      <c r="K27" s="31"/>
      <c r="L27" s="31">
        <f t="shared" si="2"/>
        <v>250000</v>
      </c>
      <c r="M27" s="31">
        <f t="shared" si="3"/>
        <v>250000</v>
      </c>
      <c r="N27" s="31">
        <f t="shared" si="4"/>
        <v>0</v>
      </c>
      <c r="O27" s="31">
        <f t="shared" si="5"/>
        <v>0</v>
      </c>
    </row>
    <row r="28" spans="1:15" ht="45" x14ac:dyDescent="0.25">
      <c r="A28" s="33">
        <v>13010200</v>
      </c>
      <c r="B28" s="12"/>
      <c r="C28" s="33" t="s">
        <v>43</v>
      </c>
      <c r="D28" s="34">
        <f t="shared" si="0"/>
        <v>1005000</v>
      </c>
      <c r="E28" s="31">
        <v>1005000</v>
      </c>
      <c r="F28" s="45"/>
      <c r="G28" s="45"/>
      <c r="H28" s="31">
        <f t="shared" si="1"/>
        <v>0</v>
      </c>
      <c r="I28" s="31"/>
      <c r="J28" s="31"/>
      <c r="K28" s="31"/>
      <c r="L28" s="31">
        <f t="shared" si="2"/>
        <v>1005000</v>
      </c>
      <c r="M28" s="31">
        <f t="shared" si="3"/>
        <v>1005000</v>
      </c>
      <c r="N28" s="31">
        <f t="shared" si="4"/>
        <v>0</v>
      </c>
      <c r="O28" s="31">
        <f t="shared" si="5"/>
        <v>0</v>
      </c>
    </row>
    <row r="29" spans="1:15" ht="15" x14ac:dyDescent="0.25">
      <c r="A29" s="37">
        <v>13030000</v>
      </c>
      <c r="B29" s="40"/>
      <c r="C29" s="41" t="s">
        <v>102</v>
      </c>
      <c r="D29" s="45">
        <f t="shared" si="0"/>
        <v>90000</v>
      </c>
      <c r="E29" s="65">
        <f>E30</f>
        <v>90000</v>
      </c>
      <c r="F29" s="45"/>
      <c r="G29" s="45"/>
      <c r="H29" s="65">
        <f t="shared" si="1"/>
        <v>0</v>
      </c>
      <c r="I29" s="65">
        <f>I30</f>
        <v>0</v>
      </c>
      <c r="J29" s="65"/>
      <c r="K29" s="65"/>
      <c r="L29" s="65">
        <f t="shared" si="2"/>
        <v>90000</v>
      </c>
      <c r="M29" s="65">
        <f t="shared" si="3"/>
        <v>90000</v>
      </c>
      <c r="N29" s="65">
        <f t="shared" si="4"/>
        <v>0</v>
      </c>
      <c r="O29" s="65">
        <f t="shared" si="5"/>
        <v>0</v>
      </c>
    </row>
    <row r="30" spans="1:15" ht="19.5" customHeight="1" x14ac:dyDescent="0.25">
      <c r="A30" s="33">
        <v>13030100</v>
      </c>
      <c r="B30" s="12"/>
      <c r="C30" s="12" t="s">
        <v>103</v>
      </c>
      <c r="D30" s="34">
        <f t="shared" si="0"/>
        <v>90000</v>
      </c>
      <c r="E30" s="31">
        <v>90000</v>
      </c>
      <c r="F30" s="39"/>
      <c r="G30" s="39"/>
      <c r="H30" s="31">
        <f t="shared" si="1"/>
        <v>0</v>
      </c>
      <c r="I30" s="31"/>
      <c r="J30" s="31"/>
      <c r="K30" s="31"/>
      <c r="L30" s="31">
        <f t="shared" si="2"/>
        <v>90000</v>
      </c>
      <c r="M30" s="31">
        <f t="shared" si="3"/>
        <v>90000</v>
      </c>
      <c r="N30" s="31">
        <f t="shared" si="4"/>
        <v>0</v>
      </c>
      <c r="O30" s="31">
        <f t="shared" si="5"/>
        <v>0</v>
      </c>
    </row>
    <row r="31" spans="1:15" ht="15" x14ac:dyDescent="0.25">
      <c r="A31" s="37">
        <v>13040000</v>
      </c>
      <c r="B31" s="40"/>
      <c r="C31" s="42" t="s">
        <v>104</v>
      </c>
      <c r="D31" s="45">
        <f t="shared" si="0"/>
        <v>500000</v>
      </c>
      <c r="E31" s="65">
        <f>E32</f>
        <v>500000</v>
      </c>
      <c r="F31" s="45"/>
      <c r="G31" s="45"/>
      <c r="H31" s="65">
        <f t="shared" si="1"/>
        <v>0</v>
      </c>
      <c r="I31" s="65">
        <f>I32</f>
        <v>0</v>
      </c>
      <c r="J31" s="65"/>
      <c r="K31" s="65"/>
      <c r="L31" s="65">
        <f t="shared" si="2"/>
        <v>500000</v>
      </c>
      <c r="M31" s="65">
        <f t="shared" si="3"/>
        <v>500000</v>
      </c>
      <c r="N31" s="65">
        <f t="shared" si="4"/>
        <v>0</v>
      </c>
      <c r="O31" s="65">
        <f t="shared" si="5"/>
        <v>0</v>
      </c>
    </row>
    <row r="32" spans="1:15" ht="15" x14ac:dyDescent="0.25">
      <c r="A32" s="33">
        <v>13040100</v>
      </c>
      <c r="B32" s="12"/>
      <c r="C32" s="12" t="s">
        <v>93</v>
      </c>
      <c r="D32" s="34">
        <f t="shared" si="0"/>
        <v>500000</v>
      </c>
      <c r="E32" s="31">
        <v>500000</v>
      </c>
      <c r="F32" s="45"/>
      <c r="G32" s="45"/>
      <c r="H32" s="31">
        <f t="shared" si="1"/>
        <v>0</v>
      </c>
      <c r="I32" s="31"/>
      <c r="J32" s="31"/>
      <c r="K32" s="31"/>
      <c r="L32" s="31">
        <f t="shared" si="2"/>
        <v>500000</v>
      </c>
      <c r="M32" s="31">
        <f t="shared" si="3"/>
        <v>500000</v>
      </c>
      <c r="N32" s="31">
        <f t="shared" si="4"/>
        <v>0</v>
      </c>
      <c r="O32" s="31">
        <f t="shared" si="5"/>
        <v>0</v>
      </c>
    </row>
    <row r="33" spans="1:15" ht="15" x14ac:dyDescent="0.25">
      <c r="A33" s="29">
        <v>14000000</v>
      </c>
      <c r="B33" s="12"/>
      <c r="C33" s="29" t="s">
        <v>44</v>
      </c>
      <c r="D33" s="30">
        <f t="shared" si="0"/>
        <v>10000000</v>
      </c>
      <c r="E33" s="30">
        <f>E34+E36+E38</f>
        <v>10000000</v>
      </c>
      <c r="F33" s="39">
        <f>F38</f>
        <v>0</v>
      </c>
      <c r="G33" s="39">
        <f>G38</f>
        <v>0</v>
      </c>
      <c r="H33" s="64">
        <f t="shared" si="1"/>
        <v>0</v>
      </c>
      <c r="I33" s="30">
        <f>I34+I36+I38</f>
        <v>0</v>
      </c>
      <c r="J33" s="64"/>
      <c r="K33" s="64"/>
      <c r="L33" s="64">
        <f t="shared" si="2"/>
        <v>10000000</v>
      </c>
      <c r="M33" s="64">
        <f t="shared" si="3"/>
        <v>10000000</v>
      </c>
      <c r="N33" s="64">
        <f t="shared" si="4"/>
        <v>0</v>
      </c>
      <c r="O33" s="64">
        <f t="shared" si="5"/>
        <v>0</v>
      </c>
    </row>
    <row r="34" spans="1:15" ht="15" x14ac:dyDescent="0.25">
      <c r="A34" s="32">
        <v>14020000</v>
      </c>
      <c r="B34" s="67"/>
      <c r="C34" s="32" t="s">
        <v>99</v>
      </c>
      <c r="D34" s="39">
        <f t="shared" si="0"/>
        <v>1200000</v>
      </c>
      <c r="E34" s="39">
        <f>E35</f>
        <v>1200000</v>
      </c>
      <c r="F34" s="39"/>
      <c r="G34" s="39"/>
      <c r="H34" s="66">
        <f t="shared" si="1"/>
        <v>0</v>
      </c>
      <c r="I34" s="39">
        <f>I35</f>
        <v>0</v>
      </c>
      <c r="J34" s="66"/>
      <c r="K34" s="66"/>
      <c r="L34" s="66">
        <f t="shared" si="2"/>
        <v>1200000</v>
      </c>
      <c r="M34" s="66">
        <f t="shared" si="3"/>
        <v>1200000</v>
      </c>
      <c r="N34" s="66">
        <f t="shared" si="4"/>
        <v>0</v>
      </c>
      <c r="O34" s="66">
        <f t="shared" si="5"/>
        <v>0</v>
      </c>
    </row>
    <row r="35" spans="1:15" ht="15" x14ac:dyDescent="0.25">
      <c r="A35" s="33">
        <v>14021900</v>
      </c>
      <c r="B35" s="12"/>
      <c r="C35" s="33" t="s">
        <v>100</v>
      </c>
      <c r="D35" s="34">
        <f t="shared" si="0"/>
        <v>1200000</v>
      </c>
      <c r="E35" s="34">
        <v>1200000</v>
      </c>
      <c r="F35" s="39"/>
      <c r="G35" s="39"/>
      <c r="H35" s="31">
        <f t="shared" si="1"/>
        <v>0</v>
      </c>
      <c r="I35" s="31"/>
      <c r="J35" s="31"/>
      <c r="K35" s="31"/>
      <c r="L35" s="31">
        <f t="shared" si="2"/>
        <v>1200000</v>
      </c>
      <c r="M35" s="31">
        <f t="shared" si="3"/>
        <v>1200000</v>
      </c>
      <c r="N35" s="31">
        <f t="shared" si="4"/>
        <v>0</v>
      </c>
      <c r="O35" s="31">
        <f t="shared" si="5"/>
        <v>0</v>
      </c>
    </row>
    <row r="36" spans="1:15" ht="15" x14ac:dyDescent="0.25">
      <c r="A36" s="32">
        <v>14030000</v>
      </c>
      <c r="B36" s="8"/>
      <c r="C36" s="32" t="s">
        <v>101</v>
      </c>
      <c r="D36" s="39">
        <f t="shared" si="0"/>
        <v>3800000</v>
      </c>
      <c r="E36" s="39">
        <f>E37</f>
        <v>3800000</v>
      </c>
      <c r="F36" s="39"/>
      <c r="G36" s="39"/>
      <c r="H36" s="66">
        <f t="shared" si="1"/>
        <v>0</v>
      </c>
      <c r="I36" s="39">
        <f>I37</f>
        <v>0</v>
      </c>
      <c r="J36" s="66"/>
      <c r="K36" s="66"/>
      <c r="L36" s="66">
        <f t="shared" si="2"/>
        <v>3800000</v>
      </c>
      <c r="M36" s="66">
        <f t="shared" si="3"/>
        <v>3800000</v>
      </c>
      <c r="N36" s="66">
        <f t="shared" si="4"/>
        <v>0</v>
      </c>
      <c r="O36" s="66">
        <f t="shared" si="5"/>
        <v>0</v>
      </c>
    </row>
    <row r="37" spans="1:15" ht="15" x14ac:dyDescent="0.25">
      <c r="A37" s="33">
        <v>14031900</v>
      </c>
      <c r="B37" s="12"/>
      <c r="C37" s="33" t="s">
        <v>100</v>
      </c>
      <c r="D37" s="34">
        <f t="shared" si="0"/>
        <v>3800000</v>
      </c>
      <c r="E37" s="34">
        <v>3800000</v>
      </c>
      <c r="F37" s="39"/>
      <c r="G37" s="39"/>
      <c r="H37" s="31">
        <f t="shared" si="1"/>
        <v>0</v>
      </c>
      <c r="I37" s="31"/>
      <c r="J37" s="31"/>
      <c r="K37" s="31"/>
      <c r="L37" s="31">
        <f t="shared" si="2"/>
        <v>3800000</v>
      </c>
      <c r="M37" s="31">
        <f t="shared" si="3"/>
        <v>3800000</v>
      </c>
      <c r="N37" s="31">
        <f t="shared" si="4"/>
        <v>0</v>
      </c>
      <c r="O37" s="31">
        <f t="shared" si="5"/>
        <v>0</v>
      </c>
    </row>
    <row r="38" spans="1:15" ht="28.5" x14ac:dyDescent="0.2">
      <c r="A38" s="29">
        <v>14040000</v>
      </c>
      <c r="B38" s="8" t="s">
        <v>41</v>
      </c>
      <c r="C38" s="29" t="s">
        <v>45</v>
      </c>
      <c r="D38" s="30">
        <f t="shared" si="0"/>
        <v>5000000</v>
      </c>
      <c r="E38" s="30">
        <v>5000000</v>
      </c>
      <c r="F38" s="30"/>
      <c r="G38" s="30"/>
      <c r="H38" s="64">
        <f t="shared" si="1"/>
        <v>0</v>
      </c>
      <c r="I38" s="30"/>
      <c r="J38" s="52"/>
      <c r="K38" s="52"/>
      <c r="L38" s="64">
        <f t="shared" si="2"/>
        <v>5000000</v>
      </c>
      <c r="M38" s="64">
        <f t="shared" si="3"/>
        <v>5000000</v>
      </c>
      <c r="N38" s="64">
        <f t="shared" si="4"/>
        <v>0</v>
      </c>
      <c r="O38" s="64">
        <f t="shared" si="5"/>
        <v>0</v>
      </c>
    </row>
    <row r="39" spans="1:15" ht="28.5" x14ac:dyDescent="0.2">
      <c r="A39" s="29">
        <v>18000000</v>
      </c>
      <c r="B39" s="8"/>
      <c r="C39" s="68" t="s">
        <v>105</v>
      </c>
      <c r="D39" s="30">
        <f t="shared" si="0"/>
        <v>42205000</v>
      </c>
      <c r="E39" s="30">
        <f>E40+E52+E50</f>
        <v>42205000</v>
      </c>
      <c r="F39" s="30">
        <f>F40+F52</f>
        <v>0</v>
      </c>
      <c r="G39" s="30">
        <f>G52</f>
        <v>0</v>
      </c>
      <c r="H39" s="64">
        <f t="shared" si="1"/>
        <v>0</v>
      </c>
      <c r="I39" s="30">
        <f>I40+I52+I50</f>
        <v>0</v>
      </c>
      <c r="J39" s="52"/>
      <c r="K39" s="52"/>
      <c r="L39" s="64">
        <f t="shared" si="2"/>
        <v>42205000</v>
      </c>
      <c r="M39" s="64">
        <f t="shared" si="3"/>
        <v>42205000</v>
      </c>
      <c r="N39" s="64">
        <f t="shared" si="4"/>
        <v>0</v>
      </c>
      <c r="O39" s="64">
        <f t="shared" si="5"/>
        <v>0</v>
      </c>
    </row>
    <row r="40" spans="1:15" ht="15" x14ac:dyDescent="0.25">
      <c r="A40" s="32">
        <v>18010000</v>
      </c>
      <c r="B40" s="67"/>
      <c r="C40" s="44" t="s">
        <v>46</v>
      </c>
      <c r="D40" s="39">
        <f t="shared" si="0"/>
        <v>20310000</v>
      </c>
      <c r="E40" s="39">
        <f>SUM(E41:E49)</f>
        <v>20310000</v>
      </c>
      <c r="F40" s="39">
        <f>SUM(F41:F49)</f>
        <v>0</v>
      </c>
      <c r="G40" s="39">
        <f>SUM(G41:G49)</f>
        <v>0</v>
      </c>
      <c r="H40" s="66">
        <f t="shared" si="1"/>
        <v>0</v>
      </c>
      <c r="I40" s="39">
        <f>SUM(I41:I49)</f>
        <v>0</v>
      </c>
      <c r="J40" s="69"/>
      <c r="K40" s="69"/>
      <c r="L40" s="66">
        <f t="shared" si="2"/>
        <v>20310000</v>
      </c>
      <c r="M40" s="66">
        <f t="shared" si="3"/>
        <v>20310000</v>
      </c>
      <c r="N40" s="66">
        <f t="shared" si="4"/>
        <v>0</v>
      </c>
      <c r="O40" s="66">
        <f t="shared" si="5"/>
        <v>0</v>
      </c>
    </row>
    <row r="41" spans="1:15" ht="30" x14ac:dyDescent="0.25">
      <c r="A41" s="33">
        <v>18010100</v>
      </c>
      <c r="B41" s="12"/>
      <c r="C41" s="33" t="s">
        <v>47</v>
      </c>
      <c r="D41" s="34">
        <f t="shared" si="0"/>
        <v>10000</v>
      </c>
      <c r="E41" s="31">
        <v>10000</v>
      </c>
      <c r="F41" s="34"/>
      <c r="G41" s="34"/>
      <c r="H41" s="31">
        <f t="shared" si="1"/>
        <v>0</v>
      </c>
      <c r="I41" s="43"/>
      <c r="J41" s="43"/>
      <c r="K41" s="43"/>
      <c r="L41" s="31">
        <f t="shared" si="2"/>
        <v>10000</v>
      </c>
      <c r="M41" s="31">
        <f t="shared" si="3"/>
        <v>10000</v>
      </c>
      <c r="N41" s="31">
        <f t="shared" si="4"/>
        <v>0</v>
      </c>
      <c r="O41" s="31">
        <f t="shared" si="5"/>
        <v>0</v>
      </c>
    </row>
    <row r="42" spans="1:15" ht="30" x14ac:dyDescent="0.25">
      <c r="A42" s="33">
        <v>18010200</v>
      </c>
      <c r="B42" s="12"/>
      <c r="C42" s="33" t="s">
        <v>48</v>
      </c>
      <c r="D42" s="34">
        <f t="shared" si="0"/>
        <v>425000</v>
      </c>
      <c r="E42" s="31">
        <v>425000</v>
      </c>
      <c r="F42" s="34"/>
      <c r="G42" s="34"/>
      <c r="H42" s="31">
        <f t="shared" si="1"/>
        <v>0</v>
      </c>
      <c r="I42" s="43"/>
      <c r="J42" s="43"/>
      <c r="K42" s="43"/>
      <c r="L42" s="31">
        <f t="shared" si="2"/>
        <v>425000</v>
      </c>
      <c r="M42" s="31">
        <f t="shared" si="3"/>
        <v>425000</v>
      </c>
      <c r="N42" s="31">
        <f t="shared" si="4"/>
        <v>0</v>
      </c>
      <c r="O42" s="31">
        <f t="shared" si="5"/>
        <v>0</v>
      </c>
    </row>
    <row r="43" spans="1:15" ht="30" x14ac:dyDescent="0.25">
      <c r="A43" s="33">
        <v>18010300</v>
      </c>
      <c r="B43" s="12"/>
      <c r="C43" s="33" t="s">
        <v>49</v>
      </c>
      <c r="D43" s="34">
        <f t="shared" si="0"/>
        <v>705000</v>
      </c>
      <c r="E43" s="31">
        <v>705000</v>
      </c>
      <c r="F43" s="34"/>
      <c r="G43" s="34"/>
      <c r="H43" s="31">
        <f t="shared" si="1"/>
        <v>0</v>
      </c>
      <c r="I43" s="43"/>
      <c r="J43" s="43"/>
      <c r="K43" s="43"/>
      <c r="L43" s="31">
        <f t="shared" si="2"/>
        <v>705000</v>
      </c>
      <c r="M43" s="31">
        <f t="shared" si="3"/>
        <v>705000</v>
      </c>
      <c r="N43" s="31">
        <f t="shared" si="4"/>
        <v>0</v>
      </c>
      <c r="O43" s="31">
        <f t="shared" si="5"/>
        <v>0</v>
      </c>
    </row>
    <row r="44" spans="1:15" ht="30" x14ac:dyDescent="0.25">
      <c r="A44" s="33">
        <v>18010400</v>
      </c>
      <c r="B44" s="12"/>
      <c r="C44" s="33" t="s">
        <v>50</v>
      </c>
      <c r="D44" s="34">
        <f t="shared" si="0"/>
        <v>850000</v>
      </c>
      <c r="E44" s="31">
        <v>850000</v>
      </c>
      <c r="F44" s="34"/>
      <c r="G44" s="45"/>
      <c r="H44" s="31">
        <f t="shared" si="1"/>
        <v>0</v>
      </c>
      <c r="I44" s="43"/>
      <c r="J44" s="43"/>
      <c r="K44" s="43"/>
      <c r="L44" s="31">
        <f t="shared" si="2"/>
        <v>850000</v>
      </c>
      <c r="M44" s="31">
        <f t="shared" si="3"/>
        <v>850000</v>
      </c>
      <c r="N44" s="31">
        <f t="shared" si="4"/>
        <v>0</v>
      </c>
      <c r="O44" s="31">
        <f t="shared" si="5"/>
        <v>0</v>
      </c>
    </row>
    <row r="45" spans="1:15" ht="15" x14ac:dyDescent="0.25">
      <c r="A45" s="33">
        <v>18010500</v>
      </c>
      <c r="B45" s="12"/>
      <c r="C45" s="33" t="s">
        <v>14</v>
      </c>
      <c r="D45" s="34">
        <f t="shared" si="0"/>
        <v>5930000</v>
      </c>
      <c r="E45" s="31">
        <v>5930000</v>
      </c>
      <c r="F45" s="34"/>
      <c r="G45" s="45"/>
      <c r="H45" s="31">
        <f t="shared" si="1"/>
        <v>0</v>
      </c>
      <c r="I45" s="43"/>
      <c r="J45" s="43"/>
      <c r="K45" s="43"/>
      <c r="L45" s="31">
        <f t="shared" si="2"/>
        <v>5930000</v>
      </c>
      <c r="M45" s="31">
        <f t="shared" si="3"/>
        <v>5930000</v>
      </c>
      <c r="N45" s="31">
        <f t="shared" si="4"/>
        <v>0</v>
      </c>
      <c r="O45" s="31">
        <f t="shared" si="5"/>
        <v>0</v>
      </c>
    </row>
    <row r="46" spans="1:15" ht="15" x14ac:dyDescent="0.25">
      <c r="A46" s="33">
        <v>18010600</v>
      </c>
      <c r="B46" s="12"/>
      <c r="C46" s="33" t="s">
        <v>16</v>
      </c>
      <c r="D46" s="34">
        <f t="shared" si="0"/>
        <v>10500000</v>
      </c>
      <c r="E46" s="31">
        <v>10500000</v>
      </c>
      <c r="F46" s="34"/>
      <c r="G46" s="45"/>
      <c r="H46" s="31">
        <f t="shared" si="1"/>
        <v>0</v>
      </c>
      <c r="I46" s="43"/>
      <c r="J46" s="43"/>
      <c r="K46" s="43"/>
      <c r="L46" s="31">
        <f t="shared" si="2"/>
        <v>10500000</v>
      </c>
      <c r="M46" s="31">
        <f t="shared" si="3"/>
        <v>10500000</v>
      </c>
      <c r="N46" s="31">
        <f t="shared" si="4"/>
        <v>0</v>
      </c>
      <c r="O46" s="31">
        <f t="shared" si="5"/>
        <v>0</v>
      </c>
    </row>
    <row r="47" spans="1:15" ht="15" x14ac:dyDescent="0.25">
      <c r="A47" s="33">
        <v>18010700</v>
      </c>
      <c r="B47" s="12"/>
      <c r="C47" s="33" t="s">
        <v>15</v>
      </c>
      <c r="D47" s="34">
        <f t="shared" si="0"/>
        <v>465000</v>
      </c>
      <c r="E47" s="31">
        <v>465000</v>
      </c>
      <c r="F47" s="34"/>
      <c r="G47" s="45"/>
      <c r="H47" s="31">
        <f t="shared" si="1"/>
        <v>0</v>
      </c>
      <c r="I47" s="43"/>
      <c r="J47" s="43"/>
      <c r="K47" s="43"/>
      <c r="L47" s="31">
        <f t="shared" si="2"/>
        <v>465000</v>
      </c>
      <c r="M47" s="31">
        <f t="shared" si="3"/>
        <v>465000</v>
      </c>
      <c r="N47" s="31">
        <f t="shared" si="4"/>
        <v>0</v>
      </c>
      <c r="O47" s="31">
        <f t="shared" si="5"/>
        <v>0</v>
      </c>
    </row>
    <row r="48" spans="1:15" ht="15" x14ac:dyDescent="0.25">
      <c r="A48" s="33">
        <v>18010900</v>
      </c>
      <c r="B48" s="12"/>
      <c r="C48" s="33" t="s">
        <v>12</v>
      </c>
      <c r="D48" s="34">
        <f t="shared" si="0"/>
        <v>1400000</v>
      </c>
      <c r="E48" s="31">
        <v>1400000</v>
      </c>
      <c r="F48" s="34"/>
      <c r="G48" s="45"/>
      <c r="H48" s="31">
        <f t="shared" si="1"/>
        <v>0</v>
      </c>
      <c r="I48" s="43"/>
      <c r="J48" s="43"/>
      <c r="K48" s="43"/>
      <c r="L48" s="31">
        <f t="shared" si="2"/>
        <v>1400000</v>
      </c>
      <c r="M48" s="31">
        <f t="shared" ref="M48:M79" si="6">E48+I48</f>
        <v>1400000</v>
      </c>
      <c r="N48" s="31">
        <f t="shared" si="4"/>
        <v>0</v>
      </c>
      <c r="O48" s="31">
        <f t="shared" si="5"/>
        <v>0</v>
      </c>
    </row>
    <row r="49" spans="1:15" ht="15" x14ac:dyDescent="0.25">
      <c r="A49" s="33">
        <v>18011100</v>
      </c>
      <c r="B49" s="12"/>
      <c r="C49" s="33" t="s">
        <v>51</v>
      </c>
      <c r="D49" s="34">
        <f t="shared" si="0"/>
        <v>25000</v>
      </c>
      <c r="E49" s="31">
        <v>25000</v>
      </c>
      <c r="F49" s="34"/>
      <c r="G49" s="45"/>
      <c r="H49" s="31">
        <f t="shared" si="1"/>
        <v>0</v>
      </c>
      <c r="I49" s="43"/>
      <c r="J49" s="43"/>
      <c r="K49" s="43"/>
      <c r="L49" s="31">
        <f t="shared" si="2"/>
        <v>25000</v>
      </c>
      <c r="M49" s="31">
        <f t="shared" si="6"/>
        <v>25000</v>
      </c>
      <c r="N49" s="31">
        <f t="shared" si="4"/>
        <v>0</v>
      </c>
      <c r="O49" s="31">
        <f t="shared" si="5"/>
        <v>0</v>
      </c>
    </row>
    <row r="50" spans="1:15" ht="15" x14ac:dyDescent="0.25">
      <c r="A50" s="32">
        <v>18030000</v>
      </c>
      <c r="B50" s="67"/>
      <c r="C50" s="32" t="s">
        <v>65</v>
      </c>
      <c r="D50" s="39">
        <f>D51</f>
        <v>25000</v>
      </c>
      <c r="E50" s="39">
        <f>E51</f>
        <v>25000</v>
      </c>
      <c r="F50" s="39"/>
      <c r="G50" s="39"/>
      <c r="H50" s="66">
        <f t="shared" si="1"/>
        <v>0</v>
      </c>
      <c r="I50" s="39">
        <f>I51</f>
        <v>0</v>
      </c>
      <c r="J50" s="69"/>
      <c r="K50" s="69"/>
      <c r="L50" s="66">
        <f t="shared" si="2"/>
        <v>25000</v>
      </c>
      <c r="M50" s="66">
        <f t="shared" si="6"/>
        <v>25000</v>
      </c>
      <c r="N50" s="66">
        <f t="shared" si="4"/>
        <v>0</v>
      </c>
      <c r="O50" s="66">
        <f t="shared" si="5"/>
        <v>0</v>
      </c>
    </row>
    <row r="51" spans="1:15" ht="15" x14ac:dyDescent="0.25">
      <c r="A51" s="33">
        <v>18030200</v>
      </c>
      <c r="B51" s="12"/>
      <c r="C51" s="33" t="s">
        <v>66</v>
      </c>
      <c r="D51" s="34">
        <f t="shared" ref="D51:D57" si="7">E51+F51</f>
        <v>25000</v>
      </c>
      <c r="E51" s="31">
        <v>25000</v>
      </c>
      <c r="F51" s="34"/>
      <c r="G51" s="39"/>
      <c r="H51" s="31">
        <f t="shared" si="1"/>
        <v>0</v>
      </c>
      <c r="I51" s="43"/>
      <c r="J51" s="43"/>
      <c r="K51" s="43"/>
      <c r="L51" s="31">
        <f t="shared" si="2"/>
        <v>25000</v>
      </c>
      <c r="M51" s="31">
        <f t="shared" si="6"/>
        <v>25000</v>
      </c>
      <c r="N51" s="31">
        <f t="shared" si="4"/>
        <v>0</v>
      </c>
      <c r="O51" s="31">
        <f t="shared" si="5"/>
        <v>0</v>
      </c>
    </row>
    <row r="52" spans="1:15" ht="15" x14ac:dyDescent="0.25">
      <c r="A52" s="32">
        <v>18050000</v>
      </c>
      <c r="B52" s="12"/>
      <c r="C52" s="32" t="s">
        <v>19</v>
      </c>
      <c r="D52" s="39">
        <f t="shared" si="7"/>
        <v>21870000</v>
      </c>
      <c r="E52" s="39">
        <f>SUM(E53:E55)</f>
        <v>21870000</v>
      </c>
      <c r="F52" s="39">
        <f>F53+F54+F55</f>
        <v>0</v>
      </c>
      <c r="G52" s="39">
        <f>G53+G54+G55</f>
        <v>0</v>
      </c>
      <c r="H52" s="66">
        <f t="shared" si="1"/>
        <v>0</v>
      </c>
      <c r="I52" s="39">
        <f>SUM(I53:I55)</f>
        <v>0</v>
      </c>
      <c r="J52" s="69"/>
      <c r="K52" s="69"/>
      <c r="L52" s="66">
        <f t="shared" si="2"/>
        <v>21870000</v>
      </c>
      <c r="M52" s="66">
        <f t="shared" si="6"/>
        <v>21870000</v>
      </c>
      <c r="N52" s="66">
        <f t="shared" si="4"/>
        <v>0</v>
      </c>
      <c r="O52" s="66">
        <f t="shared" si="5"/>
        <v>0</v>
      </c>
    </row>
    <row r="53" spans="1:15" ht="15" x14ac:dyDescent="0.25">
      <c r="A53" s="33">
        <v>18050300</v>
      </c>
      <c r="B53" s="12"/>
      <c r="C53" s="33" t="s">
        <v>20</v>
      </c>
      <c r="D53" s="34">
        <f t="shared" si="7"/>
        <v>2220000</v>
      </c>
      <c r="E53" s="31">
        <v>2220000</v>
      </c>
      <c r="F53" s="34"/>
      <c r="G53" s="34"/>
      <c r="H53" s="31">
        <f t="shared" si="1"/>
        <v>0</v>
      </c>
      <c r="I53" s="43"/>
      <c r="J53" s="43"/>
      <c r="K53" s="43"/>
      <c r="L53" s="31">
        <f t="shared" si="2"/>
        <v>2220000</v>
      </c>
      <c r="M53" s="31">
        <f t="shared" si="6"/>
        <v>2220000</v>
      </c>
      <c r="N53" s="31">
        <f t="shared" si="4"/>
        <v>0</v>
      </c>
      <c r="O53" s="31">
        <f t="shared" si="5"/>
        <v>0</v>
      </c>
    </row>
    <row r="54" spans="1:15" ht="15" x14ac:dyDescent="0.25">
      <c r="A54" s="33">
        <v>18050400</v>
      </c>
      <c r="B54" s="12"/>
      <c r="C54" s="33" t="s">
        <v>17</v>
      </c>
      <c r="D54" s="34">
        <f t="shared" si="7"/>
        <v>16400000</v>
      </c>
      <c r="E54" s="31">
        <v>16400000</v>
      </c>
      <c r="F54" s="34"/>
      <c r="G54" s="34"/>
      <c r="H54" s="31">
        <f t="shared" si="1"/>
        <v>0</v>
      </c>
      <c r="I54" s="43"/>
      <c r="J54" s="43"/>
      <c r="K54" s="43"/>
      <c r="L54" s="31">
        <f t="shared" si="2"/>
        <v>16400000</v>
      </c>
      <c r="M54" s="31">
        <f t="shared" si="6"/>
        <v>16400000</v>
      </c>
      <c r="N54" s="31">
        <f t="shared" si="4"/>
        <v>0</v>
      </c>
      <c r="O54" s="31">
        <f t="shared" si="5"/>
        <v>0</v>
      </c>
    </row>
    <row r="55" spans="1:15" ht="30" x14ac:dyDescent="0.25">
      <c r="A55" s="33">
        <v>18050500</v>
      </c>
      <c r="B55" s="12"/>
      <c r="C55" s="33" t="s">
        <v>61</v>
      </c>
      <c r="D55" s="34">
        <f t="shared" si="7"/>
        <v>3250000</v>
      </c>
      <c r="E55" s="31">
        <v>3250000</v>
      </c>
      <c r="F55" s="34"/>
      <c r="G55" s="34"/>
      <c r="H55" s="31">
        <f t="shared" si="1"/>
        <v>0</v>
      </c>
      <c r="I55" s="43"/>
      <c r="J55" s="43"/>
      <c r="K55" s="43"/>
      <c r="L55" s="31">
        <f t="shared" si="2"/>
        <v>3250000</v>
      </c>
      <c r="M55" s="31">
        <f t="shared" si="6"/>
        <v>3250000</v>
      </c>
      <c r="N55" s="31">
        <f t="shared" si="4"/>
        <v>0</v>
      </c>
      <c r="O55" s="31">
        <f t="shared" si="5"/>
        <v>0</v>
      </c>
    </row>
    <row r="56" spans="1:15" ht="15" x14ac:dyDescent="0.25">
      <c r="A56" s="29">
        <v>19000000</v>
      </c>
      <c r="B56" s="12"/>
      <c r="C56" s="29" t="s">
        <v>36</v>
      </c>
      <c r="D56" s="30">
        <f t="shared" si="7"/>
        <v>119600</v>
      </c>
      <c r="E56" s="30">
        <f>E57</f>
        <v>0</v>
      </c>
      <c r="F56" s="30">
        <f>F57</f>
        <v>119600</v>
      </c>
      <c r="G56" s="30">
        <f>G57</f>
        <v>0</v>
      </c>
      <c r="H56" s="64">
        <f t="shared" si="1"/>
        <v>0</v>
      </c>
      <c r="I56" s="52"/>
      <c r="J56" s="30">
        <f>J57</f>
        <v>0</v>
      </c>
      <c r="K56" s="52"/>
      <c r="L56" s="64">
        <f t="shared" si="2"/>
        <v>119600</v>
      </c>
      <c r="M56" s="64">
        <f t="shared" si="6"/>
        <v>0</v>
      </c>
      <c r="N56" s="64">
        <f t="shared" si="4"/>
        <v>119600</v>
      </c>
      <c r="O56" s="64">
        <f t="shared" si="5"/>
        <v>0</v>
      </c>
    </row>
    <row r="57" spans="1:15" ht="15" x14ac:dyDescent="0.25">
      <c r="A57" s="33">
        <v>19010000</v>
      </c>
      <c r="B57" s="12"/>
      <c r="C57" s="33" t="s">
        <v>56</v>
      </c>
      <c r="D57" s="34">
        <f t="shared" si="7"/>
        <v>119600</v>
      </c>
      <c r="E57" s="34">
        <f>SUM(E58:E60)</f>
        <v>0</v>
      </c>
      <c r="F57" s="34">
        <f>SUM(F58:F60)</f>
        <v>119600</v>
      </c>
      <c r="G57" s="34"/>
      <c r="H57" s="31">
        <f t="shared" si="1"/>
        <v>0</v>
      </c>
      <c r="I57" s="43"/>
      <c r="J57" s="34">
        <f>SUM(J58:J60)</f>
        <v>0</v>
      </c>
      <c r="K57" s="43"/>
      <c r="L57" s="31">
        <f t="shared" si="2"/>
        <v>119600</v>
      </c>
      <c r="M57" s="31">
        <f t="shared" si="6"/>
        <v>0</v>
      </c>
      <c r="N57" s="31">
        <f t="shared" si="4"/>
        <v>119600</v>
      </c>
      <c r="O57" s="31">
        <f t="shared" si="5"/>
        <v>0</v>
      </c>
    </row>
    <row r="58" spans="1:15" ht="30" x14ac:dyDescent="0.25">
      <c r="A58" s="33">
        <v>19010100</v>
      </c>
      <c r="B58" s="12"/>
      <c r="C58" s="33" t="s">
        <v>84</v>
      </c>
      <c r="D58" s="34">
        <f>F58</f>
        <v>64200</v>
      </c>
      <c r="E58" s="34"/>
      <c r="F58" s="34">
        <v>64200</v>
      </c>
      <c r="G58" s="34"/>
      <c r="H58" s="31">
        <f t="shared" si="1"/>
        <v>0</v>
      </c>
      <c r="I58" s="43"/>
      <c r="J58" s="43"/>
      <c r="K58" s="43"/>
      <c r="L58" s="31">
        <f t="shared" si="2"/>
        <v>64200</v>
      </c>
      <c r="M58" s="31">
        <f t="shared" si="6"/>
        <v>0</v>
      </c>
      <c r="N58" s="31">
        <f t="shared" si="4"/>
        <v>64200</v>
      </c>
      <c r="O58" s="31">
        <f t="shared" si="5"/>
        <v>0</v>
      </c>
    </row>
    <row r="59" spans="1:15" ht="15" x14ac:dyDescent="0.25">
      <c r="A59" s="33">
        <v>19010200</v>
      </c>
      <c r="B59" s="12"/>
      <c r="C59" s="33" t="s">
        <v>28</v>
      </c>
      <c r="D59" s="34">
        <f t="shared" ref="D59:D67" si="8">E59+F59</f>
        <v>7100</v>
      </c>
      <c r="E59" s="34"/>
      <c r="F59" s="34">
        <v>7100</v>
      </c>
      <c r="G59" s="34"/>
      <c r="H59" s="31">
        <f t="shared" si="1"/>
        <v>0</v>
      </c>
      <c r="I59" s="43"/>
      <c r="J59" s="43"/>
      <c r="K59" s="43"/>
      <c r="L59" s="31">
        <f t="shared" si="2"/>
        <v>7100</v>
      </c>
      <c r="M59" s="31">
        <f t="shared" si="6"/>
        <v>0</v>
      </c>
      <c r="N59" s="31">
        <f t="shared" si="4"/>
        <v>7100</v>
      </c>
      <c r="O59" s="31">
        <f t="shared" si="5"/>
        <v>0</v>
      </c>
    </row>
    <row r="60" spans="1:15" ht="30" x14ac:dyDescent="0.25">
      <c r="A60" s="33">
        <v>19010300</v>
      </c>
      <c r="B60" s="12"/>
      <c r="C60" s="33" t="s">
        <v>29</v>
      </c>
      <c r="D60" s="34">
        <f t="shared" si="8"/>
        <v>48300</v>
      </c>
      <c r="E60" s="34"/>
      <c r="F60" s="34">
        <v>48300</v>
      </c>
      <c r="G60" s="34"/>
      <c r="H60" s="31">
        <f t="shared" si="1"/>
        <v>0</v>
      </c>
      <c r="I60" s="43"/>
      <c r="J60" s="43"/>
      <c r="K60" s="43"/>
      <c r="L60" s="31">
        <f t="shared" si="2"/>
        <v>48300</v>
      </c>
      <c r="M60" s="31">
        <f t="shared" si="6"/>
        <v>0</v>
      </c>
      <c r="N60" s="31">
        <f t="shared" si="4"/>
        <v>48300</v>
      </c>
      <c r="O60" s="31">
        <f t="shared" si="5"/>
        <v>0</v>
      </c>
    </row>
    <row r="61" spans="1:15" ht="15" x14ac:dyDescent="0.25">
      <c r="A61" s="29">
        <v>20000000</v>
      </c>
      <c r="B61" s="12"/>
      <c r="C61" s="13" t="s">
        <v>6</v>
      </c>
      <c r="D61" s="30">
        <f t="shared" si="8"/>
        <v>10841009</v>
      </c>
      <c r="E61" s="30">
        <f>E62+E67+E78+E81</f>
        <v>2547000</v>
      </c>
      <c r="F61" s="30">
        <f>F62+F67+F78+F81</f>
        <v>8294009</v>
      </c>
      <c r="G61" s="30">
        <f>G62+G67+G78</f>
        <v>0</v>
      </c>
      <c r="H61" s="64">
        <f t="shared" si="1"/>
        <v>0</v>
      </c>
      <c r="I61" s="30">
        <f>I62+I67+I78+I81</f>
        <v>0</v>
      </c>
      <c r="J61" s="30">
        <f>J62+J67+J78+J81</f>
        <v>0</v>
      </c>
      <c r="K61" s="52"/>
      <c r="L61" s="64">
        <f t="shared" si="2"/>
        <v>10841009</v>
      </c>
      <c r="M61" s="64">
        <f t="shared" si="6"/>
        <v>2547000</v>
      </c>
      <c r="N61" s="64">
        <f t="shared" si="4"/>
        <v>8294009</v>
      </c>
      <c r="O61" s="64">
        <f t="shared" si="5"/>
        <v>0</v>
      </c>
    </row>
    <row r="62" spans="1:15" ht="15" x14ac:dyDescent="0.25">
      <c r="A62" s="29">
        <v>21000000</v>
      </c>
      <c r="B62" s="12"/>
      <c r="C62" s="29" t="s">
        <v>21</v>
      </c>
      <c r="D62" s="30">
        <f t="shared" si="8"/>
        <v>53000</v>
      </c>
      <c r="E62" s="30">
        <f>SUM(E63:E66)</f>
        <v>53000</v>
      </c>
      <c r="F62" s="39">
        <f>F63+F64</f>
        <v>0</v>
      </c>
      <c r="G62" s="39"/>
      <c r="H62" s="64">
        <f t="shared" si="1"/>
        <v>0</v>
      </c>
      <c r="I62" s="52"/>
      <c r="J62" s="52"/>
      <c r="K62" s="52"/>
      <c r="L62" s="64">
        <f t="shared" si="2"/>
        <v>53000</v>
      </c>
      <c r="M62" s="64">
        <f t="shared" si="6"/>
        <v>53000</v>
      </c>
      <c r="N62" s="64">
        <f t="shared" si="4"/>
        <v>0</v>
      </c>
      <c r="O62" s="64">
        <f t="shared" si="5"/>
        <v>0</v>
      </c>
    </row>
    <row r="63" spans="1:15" ht="30" x14ac:dyDescent="0.25">
      <c r="A63" s="33">
        <v>21010300</v>
      </c>
      <c r="B63" s="12"/>
      <c r="C63" s="33" t="s">
        <v>62</v>
      </c>
      <c r="D63" s="34">
        <f t="shared" si="8"/>
        <v>10000</v>
      </c>
      <c r="E63" s="31">
        <v>10000</v>
      </c>
      <c r="F63" s="45"/>
      <c r="G63" s="34"/>
      <c r="H63" s="31">
        <f t="shared" si="1"/>
        <v>0</v>
      </c>
      <c r="I63" s="43"/>
      <c r="J63" s="43"/>
      <c r="K63" s="43"/>
      <c r="L63" s="31">
        <f t="shared" si="2"/>
        <v>10000</v>
      </c>
      <c r="M63" s="31">
        <f t="shared" si="6"/>
        <v>10000</v>
      </c>
      <c r="N63" s="31">
        <f t="shared" si="4"/>
        <v>0</v>
      </c>
      <c r="O63" s="31">
        <f t="shared" si="5"/>
        <v>0</v>
      </c>
    </row>
    <row r="64" spans="1:15" ht="15" x14ac:dyDescent="0.25">
      <c r="A64" s="33">
        <v>21081100</v>
      </c>
      <c r="B64" s="12"/>
      <c r="C64" s="33" t="s">
        <v>7</v>
      </c>
      <c r="D64" s="34">
        <f t="shared" si="8"/>
        <v>25000</v>
      </c>
      <c r="E64" s="31">
        <v>25000</v>
      </c>
      <c r="F64" s="34"/>
      <c r="G64" s="45"/>
      <c r="H64" s="31">
        <f t="shared" si="1"/>
        <v>0</v>
      </c>
      <c r="I64" s="43"/>
      <c r="J64" s="43"/>
      <c r="K64" s="43"/>
      <c r="L64" s="31">
        <f t="shared" si="2"/>
        <v>25000</v>
      </c>
      <c r="M64" s="31">
        <f t="shared" si="6"/>
        <v>25000</v>
      </c>
      <c r="N64" s="31">
        <f t="shared" si="4"/>
        <v>0</v>
      </c>
      <c r="O64" s="31">
        <f t="shared" si="5"/>
        <v>0</v>
      </c>
    </row>
    <row r="65" spans="1:15" ht="30" x14ac:dyDescent="0.25">
      <c r="A65" s="33">
        <v>21081500</v>
      </c>
      <c r="B65" s="12"/>
      <c r="C65" s="33" t="s">
        <v>77</v>
      </c>
      <c r="D65" s="34">
        <f t="shared" si="8"/>
        <v>10000</v>
      </c>
      <c r="E65" s="31">
        <v>10000</v>
      </c>
      <c r="F65" s="34"/>
      <c r="G65" s="45"/>
      <c r="H65" s="31">
        <f t="shared" si="1"/>
        <v>0</v>
      </c>
      <c r="I65" s="43"/>
      <c r="J65" s="43"/>
      <c r="K65" s="43"/>
      <c r="L65" s="31">
        <f t="shared" si="2"/>
        <v>10000</v>
      </c>
      <c r="M65" s="31">
        <f t="shared" si="6"/>
        <v>10000</v>
      </c>
      <c r="N65" s="31">
        <f t="shared" si="4"/>
        <v>0</v>
      </c>
      <c r="O65" s="31">
        <f t="shared" si="5"/>
        <v>0</v>
      </c>
    </row>
    <row r="66" spans="1:15" ht="15" x14ac:dyDescent="0.25">
      <c r="A66" s="33">
        <v>21081700</v>
      </c>
      <c r="B66" s="12"/>
      <c r="C66" s="46" t="s">
        <v>82</v>
      </c>
      <c r="D66" s="34">
        <f t="shared" si="8"/>
        <v>8000</v>
      </c>
      <c r="E66" s="31">
        <v>8000</v>
      </c>
      <c r="F66" s="34"/>
      <c r="G66" s="45"/>
      <c r="H66" s="31">
        <f t="shared" si="1"/>
        <v>0</v>
      </c>
      <c r="I66" s="43"/>
      <c r="J66" s="43"/>
      <c r="K66" s="43"/>
      <c r="L66" s="31">
        <f t="shared" si="2"/>
        <v>8000</v>
      </c>
      <c r="M66" s="31">
        <f t="shared" si="6"/>
        <v>8000</v>
      </c>
      <c r="N66" s="31">
        <f t="shared" si="4"/>
        <v>0</v>
      </c>
      <c r="O66" s="31">
        <f t="shared" si="5"/>
        <v>0</v>
      </c>
    </row>
    <row r="67" spans="1:15" ht="15" x14ac:dyDescent="0.25">
      <c r="A67" s="29">
        <v>22000000</v>
      </c>
      <c r="B67" s="12"/>
      <c r="C67" s="29" t="s">
        <v>35</v>
      </c>
      <c r="D67" s="30">
        <f t="shared" si="8"/>
        <v>2444000</v>
      </c>
      <c r="E67" s="30">
        <f>E68+E73+E75</f>
        <v>2444000</v>
      </c>
      <c r="F67" s="39">
        <f>F68+F73+F75</f>
        <v>0</v>
      </c>
      <c r="G67" s="39"/>
      <c r="H67" s="64">
        <f t="shared" si="1"/>
        <v>0</v>
      </c>
      <c r="I67" s="30">
        <f>I68+I73+I75</f>
        <v>0</v>
      </c>
      <c r="J67" s="52"/>
      <c r="K67" s="52"/>
      <c r="L67" s="64">
        <f t="shared" si="2"/>
        <v>2444000</v>
      </c>
      <c r="M67" s="64">
        <f t="shared" si="6"/>
        <v>2444000</v>
      </c>
      <c r="N67" s="64">
        <f t="shared" si="4"/>
        <v>0</v>
      </c>
      <c r="O67" s="64">
        <f t="shared" si="5"/>
        <v>0</v>
      </c>
    </row>
    <row r="68" spans="1:15" ht="15" x14ac:dyDescent="0.25">
      <c r="A68" s="32">
        <v>22010000</v>
      </c>
      <c r="B68" s="12"/>
      <c r="C68" s="32" t="s">
        <v>37</v>
      </c>
      <c r="D68" s="39">
        <f>SUM(D69:D72)</f>
        <v>1971000</v>
      </c>
      <c r="E68" s="39">
        <f>SUM(E69:E72)</f>
        <v>1971000</v>
      </c>
      <c r="F68" s="39">
        <f>F70</f>
        <v>0</v>
      </c>
      <c r="G68" s="39"/>
      <c r="H68" s="66">
        <f t="shared" si="1"/>
        <v>0</v>
      </c>
      <c r="I68" s="39">
        <f>SUM(I69:I72)</f>
        <v>0</v>
      </c>
      <c r="J68" s="69"/>
      <c r="K68" s="69"/>
      <c r="L68" s="66">
        <f t="shared" si="2"/>
        <v>1971000</v>
      </c>
      <c r="M68" s="66">
        <f t="shared" si="6"/>
        <v>1971000</v>
      </c>
      <c r="N68" s="66">
        <f t="shared" si="4"/>
        <v>0</v>
      </c>
      <c r="O68" s="66">
        <f t="shared" si="5"/>
        <v>0</v>
      </c>
    </row>
    <row r="69" spans="1:15" ht="30" x14ac:dyDescent="0.25">
      <c r="A69" s="33">
        <v>22010300</v>
      </c>
      <c r="B69" s="12"/>
      <c r="C69" s="19" t="s">
        <v>69</v>
      </c>
      <c r="D69" s="34">
        <f t="shared" ref="D69:D94" si="9">E69+F69</f>
        <v>60000</v>
      </c>
      <c r="E69" s="31">
        <v>60000</v>
      </c>
      <c r="F69" s="34"/>
      <c r="G69" s="34"/>
      <c r="H69" s="31">
        <f t="shared" si="1"/>
        <v>0</v>
      </c>
      <c r="I69" s="43"/>
      <c r="J69" s="43"/>
      <c r="K69" s="43"/>
      <c r="L69" s="31">
        <f t="shared" si="2"/>
        <v>60000</v>
      </c>
      <c r="M69" s="31">
        <f t="shared" si="6"/>
        <v>60000</v>
      </c>
      <c r="N69" s="31">
        <f t="shared" si="4"/>
        <v>0</v>
      </c>
      <c r="O69" s="31">
        <f t="shared" si="5"/>
        <v>0</v>
      </c>
    </row>
    <row r="70" spans="1:15" ht="15" x14ac:dyDescent="0.25">
      <c r="A70" s="33">
        <v>22012500</v>
      </c>
      <c r="B70" s="12"/>
      <c r="C70" s="33" t="s">
        <v>52</v>
      </c>
      <c r="D70" s="34">
        <f t="shared" si="9"/>
        <v>1750000</v>
      </c>
      <c r="E70" s="31">
        <v>1750000</v>
      </c>
      <c r="F70" s="45"/>
      <c r="G70" s="45"/>
      <c r="H70" s="31">
        <f t="shared" si="1"/>
        <v>0</v>
      </c>
      <c r="I70" s="43"/>
      <c r="J70" s="43"/>
      <c r="K70" s="43"/>
      <c r="L70" s="31">
        <f t="shared" si="2"/>
        <v>1750000</v>
      </c>
      <c r="M70" s="31">
        <f t="shared" si="6"/>
        <v>1750000</v>
      </c>
      <c r="N70" s="31">
        <f t="shared" si="4"/>
        <v>0</v>
      </c>
      <c r="O70" s="31">
        <f t="shared" si="5"/>
        <v>0</v>
      </c>
    </row>
    <row r="71" spans="1:15" ht="15" x14ac:dyDescent="0.25">
      <c r="A71" s="33">
        <v>22012600</v>
      </c>
      <c r="B71" s="12"/>
      <c r="C71" s="33" t="s">
        <v>67</v>
      </c>
      <c r="D71" s="34">
        <f t="shared" si="9"/>
        <v>150000</v>
      </c>
      <c r="E71" s="31">
        <v>150000</v>
      </c>
      <c r="F71" s="45"/>
      <c r="G71" s="45"/>
      <c r="H71" s="31">
        <f t="shared" si="1"/>
        <v>0</v>
      </c>
      <c r="I71" s="43"/>
      <c r="J71" s="43"/>
      <c r="K71" s="43"/>
      <c r="L71" s="31">
        <f t="shared" si="2"/>
        <v>150000</v>
      </c>
      <c r="M71" s="31">
        <f t="shared" si="6"/>
        <v>150000</v>
      </c>
      <c r="N71" s="31">
        <f t="shared" si="4"/>
        <v>0</v>
      </c>
      <c r="O71" s="31">
        <f t="shared" si="5"/>
        <v>0</v>
      </c>
    </row>
    <row r="72" spans="1:15" ht="60" x14ac:dyDescent="0.25">
      <c r="A72" s="33">
        <v>22012900</v>
      </c>
      <c r="B72" s="12"/>
      <c r="C72" s="47" t="s">
        <v>72</v>
      </c>
      <c r="D72" s="34">
        <f t="shared" si="9"/>
        <v>11000</v>
      </c>
      <c r="E72" s="31">
        <v>11000</v>
      </c>
      <c r="F72" s="45"/>
      <c r="G72" s="45"/>
      <c r="H72" s="31">
        <f t="shared" si="1"/>
        <v>0</v>
      </c>
      <c r="I72" s="43"/>
      <c r="J72" s="43"/>
      <c r="K72" s="43"/>
      <c r="L72" s="31">
        <f t="shared" si="2"/>
        <v>11000</v>
      </c>
      <c r="M72" s="31">
        <f t="shared" si="6"/>
        <v>11000</v>
      </c>
      <c r="N72" s="31">
        <f t="shared" si="4"/>
        <v>0</v>
      </c>
      <c r="O72" s="31">
        <f t="shared" si="5"/>
        <v>0</v>
      </c>
    </row>
    <row r="73" spans="1:15" s="2" customFormat="1" ht="20.45" customHeight="1" x14ac:dyDescent="0.25">
      <c r="A73" s="37">
        <v>22080000</v>
      </c>
      <c r="B73" s="40"/>
      <c r="C73" s="37" t="s">
        <v>22</v>
      </c>
      <c r="D73" s="34">
        <f t="shared" si="9"/>
        <v>440000</v>
      </c>
      <c r="E73" s="34">
        <f>E74</f>
        <v>440000</v>
      </c>
      <c r="F73" s="45"/>
      <c r="G73" s="45"/>
      <c r="H73" s="31">
        <f t="shared" si="1"/>
        <v>0</v>
      </c>
      <c r="I73" s="48"/>
      <c r="J73" s="48"/>
      <c r="K73" s="48"/>
      <c r="L73" s="31">
        <f t="shared" si="2"/>
        <v>440000</v>
      </c>
      <c r="M73" s="31">
        <f t="shared" si="6"/>
        <v>440000</v>
      </c>
      <c r="N73" s="31">
        <f t="shared" si="4"/>
        <v>0</v>
      </c>
      <c r="O73" s="31">
        <f t="shared" si="5"/>
        <v>0</v>
      </c>
    </row>
    <row r="74" spans="1:15" ht="30" x14ac:dyDescent="0.25">
      <c r="A74" s="33">
        <v>22080400</v>
      </c>
      <c r="B74" s="12"/>
      <c r="C74" s="49" t="s">
        <v>113</v>
      </c>
      <c r="D74" s="34">
        <f t="shared" si="9"/>
        <v>440000</v>
      </c>
      <c r="E74" s="31">
        <v>440000</v>
      </c>
      <c r="F74" s="34"/>
      <c r="G74" s="45"/>
      <c r="H74" s="31">
        <f t="shared" si="1"/>
        <v>0</v>
      </c>
      <c r="I74" s="43"/>
      <c r="J74" s="43"/>
      <c r="K74" s="43"/>
      <c r="L74" s="31">
        <f t="shared" si="2"/>
        <v>440000</v>
      </c>
      <c r="M74" s="31">
        <f t="shared" si="6"/>
        <v>440000</v>
      </c>
      <c r="N74" s="31">
        <f t="shared" si="4"/>
        <v>0</v>
      </c>
      <c r="O74" s="31">
        <f t="shared" si="5"/>
        <v>0</v>
      </c>
    </row>
    <row r="75" spans="1:15" ht="15" x14ac:dyDescent="0.25">
      <c r="A75" s="32">
        <v>22090000</v>
      </c>
      <c r="B75" s="12"/>
      <c r="C75" s="44" t="s">
        <v>38</v>
      </c>
      <c r="D75" s="39">
        <f t="shared" si="9"/>
        <v>33000</v>
      </c>
      <c r="E75" s="39">
        <f>SUM(E76:E77)</f>
        <v>33000</v>
      </c>
      <c r="F75" s="39"/>
      <c r="G75" s="39"/>
      <c r="H75" s="66">
        <f t="shared" si="1"/>
        <v>0</v>
      </c>
      <c r="I75" s="39">
        <f>SUM(I76:I77)</f>
        <v>0</v>
      </c>
      <c r="J75" s="69"/>
      <c r="K75" s="69"/>
      <c r="L75" s="66">
        <f t="shared" si="2"/>
        <v>33000</v>
      </c>
      <c r="M75" s="66">
        <f t="shared" si="6"/>
        <v>33000</v>
      </c>
      <c r="N75" s="66">
        <f t="shared" si="4"/>
        <v>0</v>
      </c>
      <c r="O75" s="66">
        <f t="shared" si="5"/>
        <v>0</v>
      </c>
    </row>
    <row r="76" spans="1:15" ht="30" x14ac:dyDescent="0.25">
      <c r="A76" s="33">
        <v>22090100</v>
      </c>
      <c r="B76" s="12"/>
      <c r="C76" s="49" t="s">
        <v>39</v>
      </c>
      <c r="D76" s="34">
        <f t="shared" si="9"/>
        <v>25000</v>
      </c>
      <c r="E76" s="31">
        <v>25000</v>
      </c>
      <c r="F76" s="34"/>
      <c r="G76" s="34"/>
      <c r="H76" s="31">
        <f t="shared" si="1"/>
        <v>0</v>
      </c>
      <c r="I76" s="43"/>
      <c r="J76" s="43"/>
      <c r="K76" s="43"/>
      <c r="L76" s="31">
        <f t="shared" si="2"/>
        <v>25000</v>
      </c>
      <c r="M76" s="31">
        <f t="shared" si="6"/>
        <v>25000</v>
      </c>
      <c r="N76" s="31">
        <f t="shared" si="4"/>
        <v>0</v>
      </c>
      <c r="O76" s="31">
        <f t="shared" si="5"/>
        <v>0</v>
      </c>
    </row>
    <row r="77" spans="1:15" ht="30" x14ac:dyDescent="0.25">
      <c r="A77" s="33">
        <v>22090400</v>
      </c>
      <c r="B77" s="12"/>
      <c r="C77" s="49" t="s">
        <v>23</v>
      </c>
      <c r="D77" s="34">
        <f t="shared" si="9"/>
        <v>8000</v>
      </c>
      <c r="E77" s="31">
        <v>8000</v>
      </c>
      <c r="F77" s="34"/>
      <c r="G77" s="34"/>
      <c r="H77" s="31">
        <f t="shared" si="1"/>
        <v>0</v>
      </c>
      <c r="I77" s="43"/>
      <c r="J77" s="43"/>
      <c r="K77" s="43"/>
      <c r="L77" s="31">
        <f t="shared" si="2"/>
        <v>8000</v>
      </c>
      <c r="M77" s="31">
        <f t="shared" si="6"/>
        <v>8000</v>
      </c>
      <c r="N77" s="31">
        <f t="shared" si="4"/>
        <v>0</v>
      </c>
      <c r="O77" s="31">
        <f t="shared" si="5"/>
        <v>0</v>
      </c>
    </row>
    <row r="78" spans="1:15" ht="15" x14ac:dyDescent="0.25">
      <c r="A78" s="29">
        <v>24000000</v>
      </c>
      <c r="B78" s="12"/>
      <c r="C78" s="20" t="s">
        <v>24</v>
      </c>
      <c r="D78" s="30">
        <f t="shared" si="9"/>
        <v>50000</v>
      </c>
      <c r="E78" s="30">
        <f>E79</f>
        <v>50000</v>
      </c>
      <c r="F78" s="30">
        <f>F79</f>
        <v>0</v>
      </c>
      <c r="G78" s="30">
        <f>G79</f>
        <v>0</v>
      </c>
      <c r="H78" s="64">
        <f t="shared" si="1"/>
        <v>0</v>
      </c>
      <c r="I78" s="30">
        <f>I79</f>
        <v>0</v>
      </c>
      <c r="J78" s="52"/>
      <c r="K78" s="52"/>
      <c r="L78" s="64">
        <f t="shared" si="2"/>
        <v>50000</v>
      </c>
      <c r="M78" s="64">
        <f t="shared" si="6"/>
        <v>50000</v>
      </c>
      <c r="N78" s="64">
        <f t="shared" si="4"/>
        <v>0</v>
      </c>
      <c r="O78" s="64">
        <f t="shared" si="5"/>
        <v>0</v>
      </c>
    </row>
    <row r="79" spans="1:15" ht="15" x14ac:dyDescent="0.25">
      <c r="A79" s="32">
        <v>24060000</v>
      </c>
      <c r="B79" s="12"/>
      <c r="C79" s="44" t="s">
        <v>13</v>
      </c>
      <c r="D79" s="39">
        <f t="shared" si="9"/>
        <v>50000</v>
      </c>
      <c r="E79" s="39">
        <f>E80</f>
        <v>50000</v>
      </c>
      <c r="F79" s="39">
        <f>F80</f>
        <v>0</v>
      </c>
      <c r="G79" s="39"/>
      <c r="H79" s="66">
        <f t="shared" si="1"/>
        <v>0</v>
      </c>
      <c r="I79" s="69"/>
      <c r="J79" s="69"/>
      <c r="K79" s="69"/>
      <c r="L79" s="66">
        <f t="shared" si="2"/>
        <v>50000</v>
      </c>
      <c r="M79" s="66">
        <f t="shared" si="6"/>
        <v>50000</v>
      </c>
      <c r="N79" s="66">
        <f t="shared" si="4"/>
        <v>0</v>
      </c>
      <c r="O79" s="66">
        <f t="shared" si="5"/>
        <v>0</v>
      </c>
    </row>
    <row r="80" spans="1:15" ht="15" x14ac:dyDescent="0.25">
      <c r="A80" s="33">
        <v>24060300</v>
      </c>
      <c r="B80" s="12"/>
      <c r="C80" s="33" t="s">
        <v>13</v>
      </c>
      <c r="D80" s="34">
        <f t="shared" si="9"/>
        <v>50000</v>
      </c>
      <c r="E80" s="31">
        <v>50000</v>
      </c>
      <c r="F80" s="34"/>
      <c r="G80" s="45"/>
      <c r="H80" s="31">
        <f t="shared" ref="H80:H111" si="10">I80+J80</f>
        <v>0</v>
      </c>
      <c r="I80" s="39">
        <f>I81</f>
        <v>0</v>
      </c>
      <c r="J80" s="43"/>
      <c r="K80" s="43"/>
      <c r="L80" s="31">
        <f t="shared" ref="L80:L111" si="11">M80+N80</f>
        <v>50000</v>
      </c>
      <c r="M80" s="31">
        <f t="shared" ref="M80:M111" si="12">E80+I80</f>
        <v>50000</v>
      </c>
      <c r="N80" s="31">
        <f t="shared" ref="N80:N110" si="13">F80+J80</f>
        <v>0</v>
      </c>
      <c r="O80" s="31">
        <f t="shared" ref="O80:O111" si="14">G80+K80</f>
        <v>0</v>
      </c>
    </row>
    <row r="81" spans="1:15" s="3" customFormat="1" ht="14.25" x14ac:dyDescent="0.2">
      <c r="A81" s="29">
        <v>25000000</v>
      </c>
      <c r="B81" s="8"/>
      <c r="C81" s="29" t="s">
        <v>8</v>
      </c>
      <c r="D81" s="30">
        <f t="shared" si="9"/>
        <v>8294009</v>
      </c>
      <c r="E81" s="50">
        <f>E82</f>
        <v>0</v>
      </c>
      <c r="F81" s="30">
        <f>F82</f>
        <v>8294009</v>
      </c>
      <c r="G81" s="30"/>
      <c r="H81" s="64">
        <f t="shared" si="10"/>
        <v>0</v>
      </c>
      <c r="I81" s="52"/>
      <c r="J81" s="30">
        <f>J82</f>
        <v>0</v>
      </c>
      <c r="K81" s="52"/>
      <c r="L81" s="64">
        <f t="shared" si="11"/>
        <v>8294009</v>
      </c>
      <c r="M81" s="64">
        <f t="shared" si="12"/>
        <v>0</v>
      </c>
      <c r="N81" s="64">
        <f t="shared" si="13"/>
        <v>8294009</v>
      </c>
      <c r="O81" s="64">
        <f t="shared" si="14"/>
        <v>0</v>
      </c>
    </row>
    <row r="82" spans="1:15" s="3" customFormat="1" ht="15" x14ac:dyDescent="0.25">
      <c r="A82" s="53">
        <v>25010000</v>
      </c>
      <c r="B82" s="8"/>
      <c r="C82" s="54" t="s">
        <v>70</v>
      </c>
      <c r="D82" s="34">
        <f t="shared" si="9"/>
        <v>8294009</v>
      </c>
      <c r="E82" s="36">
        <f>SUM(E83:E85)</f>
        <v>0</v>
      </c>
      <c r="F82" s="34">
        <f>SUM(F83:F85)</f>
        <v>8294009</v>
      </c>
      <c r="G82" s="34"/>
      <c r="H82" s="31">
        <f t="shared" si="10"/>
        <v>0</v>
      </c>
      <c r="I82" s="43"/>
      <c r="J82" s="43"/>
      <c r="K82" s="43"/>
      <c r="L82" s="31">
        <f t="shared" si="11"/>
        <v>8294009</v>
      </c>
      <c r="M82" s="31">
        <f t="shared" si="12"/>
        <v>0</v>
      </c>
      <c r="N82" s="31">
        <f t="shared" si="13"/>
        <v>8294009</v>
      </c>
      <c r="O82" s="31">
        <f t="shared" si="14"/>
        <v>0</v>
      </c>
    </row>
    <row r="83" spans="1:15" ht="15" x14ac:dyDescent="0.25">
      <c r="A83" s="33">
        <v>25010100</v>
      </c>
      <c r="B83" s="12"/>
      <c r="C83" s="33" t="s">
        <v>25</v>
      </c>
      <c r="D83" s="34">
        <f t="shared" si="9"/>
        <v>4681989</v>
      </c>
      <c r="E83" s="36"/>
      <c r="F83" s="36">
        <v>4681989</v>
      </c>
      <c r="G83" s="34"/>
      <c r="H83" s="31">
        <f t="shared" si="10"/>
        <v>0</v>
      </c>
      <c r="I83" s="43"/>
      <c r="J83" s="43"/>
      <c r="K83" s="43"/>
      <c r="L83" s="31">
        <f t="shared" si="11"/>
        <v>4681989</v>
      </c>
      <c r="M83" s="31">
        <f t="shared" si="12"/>
        <v>0</v>
      </c>
      <c r="N83" s="31">
        <f t="shared" si="13"/>
        <v>4681989</v>
      </c>
      <c r="O83" s="31">
        <f t="shared" si="14"/>
        <v>0</v>
      </c>
    </row>
    <row r="84" spans="1:15" ht="15" x14ac:dyDescent="0.25">
      <c r="A84" s="33">
        <v>25010200</v>
      </c>
      <c r="B84" s="12"/>
      <c r="C84" s="33" t="s">
        <v>18</v>
      </c>
      <c r="D84" s="34">
        <f t="shared" si="9"/>
        <v>3571320</v>
      </c>
      <c r="E84" s="36"/>
      <c r="F84" s="36">
        <v>3571320</v>
      </c>
      <c r="G84" s="34"/>
      <c r="H84" s="31">
        <f t="shared" si="10"/>
        <v>0</v>
      </c>
      <c r="I84" s="43"/>
      <c r="J84" s="43"/>
      <c r="K84" s="43"/>
      <c r="L84" s="31">
        <f t="shared" si="11"/>
        <v>3571320</v>
      </c>
      <c r="M84" s="31">
        <f t="shared" si="12"/>
        <v>0</v>
      </c>
      <c r="N84" s="31">
        <f t="shared" si="13"/>
        <v>3571320</v>
      </c>
      <c r="O84" s="31">
        <f t="shared" si="14"/>
        <v>0</v>
      </c>
    </row>
    <row r="85" spans="1:15" ht="30" x14ac:dyDescent="0.25">
      <c r="A85" s="33">
        <v>25010300</v>
      </c>
      <c r="B85" s="12"/>
      <c r="C85" s="33" t="s">
        <v>92</v>
      </c>
      <c r="D85" s="34">
        <f t="shared" si="9"/>
        <v>40700</v>
      </c>
      <c r="E85" s="36"/>
      <c r="F85" s="36">
        <v>40700</v>
      </c>
      <c r="G85" s="34"/>
      <c r="H85" s="31">
        <f t="shared" si="10"/>
        <v>0</v>
      </c>
      <c r="I85" s="43"/>
      <c r="J85" s="43"/>
      <c r="K85" s="43"/>
      <c r="L85" s="31">
        <f t="shared" si="11"/>
        <v>40700</v>
      </c>
      <c r="M85" s="31">
        <f t="shared" si="12"/>
        <v>0</v>
      </c>
      <c r="N85" s="31">
        <f t="shared" si="13"/>
        <v>40700</v>
      </c>
      <c r="O85" s="31">
        <f t="shared" si="14"/>
        <v>0</v>
      </c>
    </row>
    <row r="86" spans="1:15" ht="15" x14ac:dyDescent="0.25">
      <c r="A86" s="29">
        <v>30000000</v>
      </c>
      <c r="B86" s="12"/>
      <c r="C86" s="13" t="s">
        <v>10</v>
      </c>
      <c r="D86" s="30">
        <f t="shared" si="9"/>
        <v>2427000</v>
      </c>
      <c r="E86" s="30">
        <f>E87+E92</f>
        <v>1000</v>
      </c>
      <c r="F86" s="30">
        <f>F87+F92</f>
        <v>2426000</v>
      </c>
      <c r="G86" s="30">
        <f>G87+G92</f>
        <v>2426000</v>
      </c>
      <c r="H86" s="64">
        <f t="shared" si="10"/>
        <v>0</v>
      </c>
      <c r="I86" s="30">
        <f>I87+I92</f>
        <v>0</v>
      </c>
      <c r="J86" s="30">
        <f>J87+J92</f>
        <v>0</v>
      </c>
      <c r="K86" s="30">
        <f>K87+K92</f>
        <v>0</v>
      </c>
      <c r="L86" s="64">
        <f t="shared" si="11"/>
        <v>2427000</v>
      </c>
      <c r="M86" s="64">
        <f t="shared" si="12"/>
        <v>1000</v>
      </c>
      <c r="N86" s="64">
        <f t="shared" si="13"/>
        <v>2426000</v>
      </c>
      <c r="O86" s="64">
        <f t="shared" si="14"/>
        <v>2426000</v>
      </c>
    </row>
    <row r="87" spans="1:15" ht="15" x14ac:dyDescent="0.25">
      <c r="A87" s="32">
        <v>31000000</v>
      </c>
      <c r="B87" s="12"/>
      <c r="C87" s="32" t="s">
        <v>11</v>
      </c>
      <c r="D87" s="39">
        <f t="shared" si="9"/>
        <v>1401000</v>
      </c>
      <c r="E87" s="39">
        <f>SUM(E90:E91)</f>
        <v>1000</v>
      </c>
      <c r="F87" s="39">
        <f>F91</f>
        <v>1400000</v>
      </c>
      <c r="G87" s="39">
        <f>G91</f>
        <v>1400000</v>
      </c>
      <c r="H87" s="66">
        <f t="shared" si="10"/>
        <v>0</v>
      </c>
      <c r="I87" s="69"/>
      <c r="J87" s="69"/>
      <c r="K87" s="69"/>
      <c r="L87" s="66">
        <f t="shared" si="11"/>
        <v>1401000</v>
      </c>
      <c r="M87" s="66">
        <f t="shared" si="12"/>
        <v>1000</v>
      </c>
      <c r="N87" s="66">
        <f t="shared" si="13"/>
        <v>1400000</v>
      </c>
      <c r="O87" s="66">
        <f t="shared" si="14"/>
        <v>1400000</v>
      </c>
    </row>
    <row r="88" spans="1:15" ht="45" hidden="1" x14ac:dyDescent="0.25">
      <c r="A88" s="32">
        <v>31010000</v>
      </c>
      <c r="B88" s="12"/>
      <c r="C88" s="32" t="s">
        <v>59</v>
      </c>
      <c r="D88" s="30">
        <f t="shared" si="9"/>
        <v>0</v>
      </c>
      <c r="E88" s="39"/>
      <c r="F88" s="39"/>
      <c r="G88" s="39"/>
      <c r="H88" s="31">
        <f t="shared" si="10"/>
        <v>0</v>
      </c>
      <c r="I88" s="43"/>
      <c r="J88" s="43"/>
      <c r="K88" s="43"/>
      <c r="L88" s="31">
        <f t="shared" si="11"/>
        <v>0</v>
      </c>
      <c r="M88" s="31">
        <f t="shared" si="12"/>
        <v>0</v>
      </c>
      <c r="N88" s="31">
        <f t="shared" si="13"/>
        <v>0</v>
      </c>
      <c r="O88" s="31">
        <f t="shared" si="14"/>
        <v>0</v>
      </c>
    </row>
    <row r="89" spans="1:15" ht="45" hidden="1" x14ac:dyDescent="0.25">
      <c r="A89" s="33">
        <v>31010200</v>
      </c>
      <c r="B89" s="12"/>
      <c r="C89" s="33" t="s">
        <v>53</v>
      </c>
      <c r="D89" s="34">
        <f t="shared" si="9"/>
        <v>0</v>
      </c>
      <c r="E89" s="34">
        <v>0</v>
      </c>
      <c r="F89" s="39"/>
      <c r="G89" s="39"/>
      <c r="H89" s="31">
        <f t="shared" si="10"/>
        <v>0</v>
      </c>
      <c r="I89" s="43"/>
      <c r="J89" s="43"/>
      <c r="K89" s="43"/>
      <c r="L89" s="31">
        <f t="shared" si="11"/>
        <v>0</v>
      </c>
      <c r="M89" s="31">
        <f t="shared" si="12"/>
        <v>0</v>
      </c>
      <c r="N89" s="31">
        <f t="shared" si="13"/>
        <v>0</v>
      </c>
      <c r="O89" s="31">
        <f t="shared" si="14"/>
        <v>0</v>
      </c>
    </row>
    <row r="90" spans="1:15" ht="45" x14ac:dyDescent="0.25">
      <c r="A90" s="33">
        <v>31010200</v>
      </c>
      <c r="B90" s="12"/>
      <c r="C90" s="19" t="s">
        <v>94</v>
      </c>
      <c r="D90" s="34">
        <f t="shared" si="9"/>
        <v>1000</v>
      </c>
      <c r="E90" s="34">
        <v>1000</v>
      </c>
      <c r="F90" s="45"/>
      <c r="G90" s="45"/>
      <c r="H90" s="31">
        <f t="shared" si="10"/>
        <v>0</v>
      </c>
      <c r="I90" s="43"/>
      <c r="J90" s="43"/>
      <c r="K90" s="43"/>
      <c r="L90" s="31">
        <f t="shared" si="11"/>
        <v>1000</v>
      </c>
      <c r="M90" s="31">
        <f t="shared" si="12"/>
        <v>1000</v>
      </c>
      <c r="N90" s="31">
        <f t="shared" si="13"/>
        <v>0</v>
      </c>
      <c r="O90" s="31">
        <f t="shared" si="14"/>
        <v>0</v>
      </c>
    </row>
    <row r="91" spans="1:15" ht="30" x14ac:dyDescent="0.25">
      <c r="A91" s="33">
        <v>31030000</v>
      </c>
      <c r="B91" s="12"/>
      <c r="C91" s="33" t="s">
        <v>63</v>
      </c>
      <c r="D91" s="34">
        <f t="shared" si="9"/>
        <v>1400000</v>
      </c>
      <c r="E91" s="34"/>
      <c r="F91" s="34">
        <v>1400000</v>
      </c>
      <c r="G91" s="34">
        <v>1400000</v>
      </c>
      <c r="H91" s="31">
        <f t="shared" si="10"/>
        <v>0</v>
      </c>
      <c r="I91" s="43"/>
      <c r="J91" s="43"/>
      <c r="K91" s="43"/>
      <c r="L91" s="31">
        <f t="shared" si="11"/>
        <v>1400000</v>
      </c>
      <c r="M91" s="31">
        <f t="shared" si="12"/>
        <v>0</v>
      </c>
      <c r="N91" s="31">
        <f t="shared" si="13"/>
        <v>1400000</v>
      </c>
      <c r="O91" s="31">
        <f t="shared" si="14"/>
        <v>1400000</v>
      </c>
    </row>
    <row r="92" spans="1:15" ht="15" x14ac:dyDescent="0.25">
      <c r="A92" s="32">
        <v>33000000</v>
      </c>
      <c r="B92" s="12"/>
      <c r="C92" s="32" t="s">
        <v>31</v>
      </c>
      <c r="D92" s="39">
        <f t="shared" si="9"/>
        <v>1026000</v>
      </c>
      <c r="E92" s="39"/>
      <c r="F92" s="39">
        <f>F93</f>
        <v>1026000</v>
      </c>
      <c r="G92" s="39">
        <f>G93</f>
        <v>1026000</v>
      </c>
      <c r="H92" s="66">
        <f t="shared" si="10"/>
        <v>0</v>
      </c>
      <c r="I92" s="69"/>
      <c r="J92" s="39">
        <f>J93</f>
        <v>0</v>
      </c>
      <c r="K92" s="39">
        <f>K93</f>
        <v>0</v>
      </c>
      <c r="L92" s="66">
        <f t="shared" si="11"/>
        <v>1026000</v>
      </c>
      <c r="M92" s="66">
        <f t="shared" si="12"/>
        <v>0</v>
      </c>
      <c r="N92" s="66">
        <f t="shared" si="13"/>
        <v>1026000</v>
      </c>
      <c r="O92" s="66">
        <f t="shared" si="14"/>
        <v>1026000</v>
      </c>
    </row>
    <row r="93" spans="1:15" ht="15" x14ac:dyDescent="0.25">
      <c r="A93" s="33">
        <v>33010000</v>
      </c>
      <c r="B93" s="12"/>
      <c r="C93" s="33" t="s">
        <v>30</v>
      </c>
      <c r="D93" s="34">
        <f t="shared" si="9"/>
        <v>1026000</v>
      </c>
      <c r="E93" s="35"/>
      <c r="F93" s="34">
        <f>F94</f>
        <v>1026000</v>
      </c>
      <c r="G93" s="34">
        <f>G94</f>
        <v>1026000</v>
      </c>
      <c r="H93" s="31">
        <f t="shared" si="10"/>
        <v>0</v>
      </c>
      <c r="I93" s="43"/>
      <c r="J93" s="43"/>
      <c r="K93" s="43"/>
      <c r="L93" s="31">
        <f t="shared" si="11"/>
        <v>1026000</v>
      </c>
      <c r="M93" s="31">
        <f t="shared" si="12"/>
        <v>0</v>
      </c>
      <c r="N93" s="31">
        <f t="shared" si="13"/>
        <v>1026000</v>
      </c>
      <c r="O93" s="31">
        <f t="shared" si="14"/>
        <v>1026000</v>
      </c>
    </row>
    <row r="94" spans="1:15" ht="45" x14ac:dyDescent="0.25">
      <c r="A94" s="55">
        <v>33010100</v>
      </c>
      <c r="B94" s="12"/>
      <c r="C94" s="19" t="s">
        <v>71</v>
      </c>
      <c r="D94" s="34">
        <f t="shared" si="9"/>
        <v>1026000</v>
      </c>
      <c r="E94" s="35"/>
      <c r="F94" s="34">
        <v>1026000</v>
      </c>
      <c r="G94" s="34">
        <v>1026000</v>
      </c>
      <c r="H94" s="31">
        <f t="shared" si="10"/>
        <v>0</v>
      </c>
      <c r="I94" s="43"/>
      <c r="J94" s="43"/>
      <c r="K94" s="43"/>
      <c r="L94" s="31">
        <f t="shared" si="11"/>
        <v>1026000</v>
      </c>
      <c r="M94" s="31">
        <f t="shared" si="12"/>
        <v>0</v>
      </c>
      <c r="N94" s="31">
        <f t="shared" si="13"/>
        <v>1026000</v>
      </c>
      <c r="O94" s="31">
        <f t="shared" si="14"/>
        <v>1026000</v>
      </c>
    </row>
    <row r="95" spans="1:15" ht="15" x14ac:dyDescent="0.25">
      <c r="A95" s="29">
        <v>50000000</v>
      </c>
      <c r="B95" s="12"/>
      <c r="C95" s="56" t="s">
        <v>9</v>
      </c>
      <c r="D95" s="30">
        <f>D96</f>
        <v>641300</v>
      </c>
      <c r="E95" s="51"/>
      <c r="F95" s="30">
        <f>F96</f>
        <v>641300</v>
      </c>
      <c r="G95" s="30">
        <f>G96</f>
        <v>0</v>
      </c>
      <c r="H95" s="64">
        <f t="shared" si="10"/>
        <v>910000</v>
      </c>
      <c r="I95" s="52"/>
      <c r="J95" s="30">
        <f>J96</f>
        <v>910000</v>
      </c>
      <c r="K95" s="52"/>
      <c r="L95" s="64">
        <f t="shared" si="11"/>
        <v>1551300</v>
      </c>
      <c r="M95" s="64">
        <f t="shared" si="12"/>
        <v>0</v>
      </c>
      <c r="N95" s="64">
        <f t="shared" si="13"/>
        <v>1551300</v>
      </c>
      <c r="O95" s="64">
        <f t="shared" si="14"/>
        <v>0</v>
      </c>
    </row>
    <row r="96" spans="1:15" ht="30" x14ac:dyDescent="0.25">
      <c r="A96" s="33">
        <v>50110000</v>
      </c>
      <c r="B96" s="12"/>
      <c r="C96" s="57" t="s">
        <v>64</v>
      </c>
      <c r="D96" s="34">
        <f>E96+F96</f>
        <v>641300</v>
      </c>
      <c r="E96" s="35"/>
      <c r="F96" s="34">
        <v>641300</v>
      </c>
      <c r="G96" s="34"/>
      <c r="H96" s="31">
        <f t="shared" si="10"/>
        <v>910000</v>
      </c>
      <c r="I96" s="43"/>
      <c r="J96" s="43">
        <v>910000</v>
      </c>
      <c r="K96" s="43"/>
      <c r="L96" s="31">
        <f t="shared" si="11"/>
        <v>1551300</v>
      </c>
      <c r="M96" s="31">
        <f t="shared" si="12"/>
        <v>0</v>
      </c>
      <c r="N96" s="31">
        <f t="shared" si="13"/>
        <v>1551300</v>
      </c>
      <c r="O96" s="31">
        <f t="shared" si="14"/>
        <v>0</v>
      </c>
    </row>
    <row r="97" spans="1:15" ht="15" x14ac:dyDescent="0.25">
      <c r="A97" s="55"/>
      <c r="B97" s="12"/>
      <c r="C97" s="15" t="s">
        <v>80</v>
      </c>
      <c r="D97" s="30">
        <f t="shared" ref="D97:K97" si="15">D15+D61+D86+D95</f>
        <v>185033909</v>
      </c>
      <c r="E97" s="30">
        <f t="shared" si="15"/>
        <v>173553000</v>
      </c>
      <c r="F97" s="30">
        <f t="shared" si="15"/>
        <v>11480909</v>
      </c>
      <c r="G97" s="30">
        <f t="shared" si="15"/>
        <v>2426000</v>
      </c>
      <c r="H97" s="30">
        <f t="shared" si="15"/>
        <v>910000</v>
      </c>
      <c r="I97" s="30">
        <f t="shared" si="15"/>
        <v>0</v>
      </c>
      <c r="J97" s="30">
        <f t="shared" si="15"/>
        <v>910000</v>
      </c>
      <c r="K97" s="30">
        <f t="shared" si="15"/>
        <v>0</v>
      </c>
      <c r="L97" s="64">
        <f t="shared" si="11"/>
        <v>185943909</v>
      </c>
      <c r="M97" s="64">
        <f t="shared" si="12"/>
        <v>173553000</v>
      </c>
      <c r="N97" s="64">
        <f t="shared" si="13"/>
        <v>12390909</v>
      </c>
      <c r="O97" s="64">
        <f t="shared" si="14"/>
        <v>2426000</v>
      </c>
    </row>
    <row r="98" spans="1:15" ht="15" x14ac:dyDescent="0.25">
      <c r="A98" s="29">
        <v>40000000</v>
      </c>
      <c r="B98" s="12"/>
      <c r="C98" s="13" t="s">
        <v>40</v>
      </c>
      <c r="D98" s="30">
        <f t="shared" ref="D98:D110" si="16">E98+F98</f>
        <v>93019794</v>
      </c>
      <c r="E98" s="51">
        <f>E99</f>
        <v>90019794</v>
      </c>
      <c r="F98" s="51">
        <f>F99</f>
        <v>3000000</v>
      </c>
      <c r="G98" s="51">
        <f>G99</f>
        <v>3000000</v>
      </c>
      <c r="H98" s="64">
        <f t="shared" si="10"/>
        <v>0</v>
      </c>
      <c r="I98" s="51">
        <f>I99</f>
        <v>0</v>
      </c>
      <c r="J98" s="51">
        <f>J99</f>
        <v>0</v>
      </c>
      <c r="K98" s="51">
        <f>K99</f>
        <v>0</v>
      </c>
      <c r="L98" s="64">
        <f t="shared" si="11"/>
        <v>93019794</v>
      </c>
      <c r="M98" s="64">
        <f t="shared" si="12"/>
        <v>90019794</v>
      </c>
      <c r="N98" s="64">
        <f t="shared" si="13"/>
        <v>3000000</v>
      </c>
      <c r="O98" s="64">
        <f t="shared" si="14"/>
        <v>3000000</v>
      </c>
    </row>
    <row r="99" spans="1:15" ht="15" x14ac:dyDescent="0.25">
      <c r="A99" s="29">
        <v>41000000</v>
      </c>
      <c r="B99" s="12"/>
      <c r="C99" s="29" t="s">
        <v>26</v>
      </c>
      <c r="D99" s="30">
        <f t="shared" si="16"/>
        <v>93019794</v>
      </c>
      <c r="E99" s="51">
        <f>E100+E102+E104</f>
        <v>90019794</v>
      </c>
      <c r="F99" s="51">
        <f>F100+F102+F104</f>
        <v>3000000</v>
      </c>
      <c r="G99" s="51">
        <f>G100+G102+G104</f>
        <v>3000000</v>
      </c>
      <c r="H99" s="64">
        <f t="shared" si="10"/>
        <v>0</v>
      </c>
      <c r="I99" s="51">
        <f>I100+I102+I104</f>
        <v>0</v>
      </c>
      <c r="J99" s="51">
        <f>J100+J102+J104</f>
        <v>0</v>
      </c>
      <c r="K99" s="51">
        <f>K100+K102+K104</f>
        <v>0</v>
      </c>
      <c r="L99" s="64">
        <f t="shared" si="11"/>
        <v>93019794</v>
      </c>
      <c r="M99" s="64">
        <f t="shared" si="12"/>
        <v>90019794</v>
      </c>
      <c r="N99" s="64">
        <f t="shared" si="13"/>
        <v>3000000</v>
      </c>
      <c r="O99" s="64">
        <f t="shared" si="14"/>
        <v>3000000</v>
      </c>
    </row>
    <row r="100" spans="1:15" ht="15" x14ac:dyDescent="0.25">
      <c r="A100" s="32">
        <v>41020000</v>
      </c>
      <c r="B100" s="12"/>
      <c r="C100" s="58" t="s">
        <v>75</v>
      </c>
      <c r="D100" s="30">
        <f t="shared" si="16"/>
        <v>16868300</v>
      </c>
      <c r="E100" s="30">
        <f>E101</f>
        <v>16868300</v>
      </c>
      <c r="F100" s="30">
        <f>F101</f>
        <v>0</v>
      </c>
      <c r="G100" s="30">
        <f>G101</f>
        <v>0</v>
      </c>
      <c r="H100" s="64">
        <f t="shared" si="10"/>
        <v>0</v>
      </c>
      <c r="I100" s="30">
        <f>I101</f>
        <v>0</v>
      </c>
      <c r="J100" s="30">
        <f>J101</f>
        <v>0</v>
      </c>
      <c r="K100" s="30">
        <f>K101</f>
        <v>0</v>
      </c>
      <c r="L100" s="64">
        <f t="shared" si="11"/>
        <v>16868300</v>
      </c>
      <c r="M100" s="64">
        <f t="shared" si="12"/>
        <v>16868300</v>
      </c>
      <c r="N100" s="64">
        <f t="shared" si="13"/>
        <v>0</v>
      </c>
      <c r="O100" s="64">
        <f t="shared" si="14"/>
        <v>0</v>
      </c>
    </row>
    <row r="101" spans="1:15" ht="15" x14ac:dyDescent="0.25">
      <c r="A101" s="33">
        <v>41020100</v>
      </c>
      <c r="B101" s="12"/>
      <c r="C101" s="33" t="s">
        <v>54</v>
      </c>
      <c r="D101" s="34">
        <f t="shared" si="16"/>
        <v>16868300</v>
      </c>
      <c r="E101" s="35">
        <v>16868300</v>
      </c>
      <c r="F101" s="34"/>
      <c r="G101" s="45"/>
      <c r="H101" s="31">
        <f t="shared" si="10"/>
        <v>0</v>
      </c>
      <c r="I101" s="43"/>
      <c r="J101" s="43"/>
      <c r="K101" s="43"/>
      <c r="L101" s="31">
        <f t="shared" si="11"/>
        <v>16868300</v>
      </c>
      <c r="M101" s="31">
        <f t="shared" si="12"/>
        <v>16868300</v>
      </c>
      <c r="N101" s="31">
        <f t="shared" si="13"/>
        <v>0</v>
      </c>
      <c r="O101" s="31">
        <f t="shared" si="14"/>
        <v>0</v>
      </c>
    </row>
    <row r="102" spans="1:15" ht="15" x14ac:dyDescent="0.25">
      <c r="A102" s="32">
        <v>41030000</v>
      </c>
      <c r="B102" s="12"/>
      <c r="C102" s="59" t="s">
        <v>74</v>
      </c>
      <c r="D102" s="39">
        <f t="shared" si="16"/>
        <v>70192500</v>
      </c>
      <c r="E102" s="39">
        <f>E103</f>
        <v>70192500</v>
      </c>
      <c r="F102" s="39"/>
      <c r="G102" s="60"/>
      <c r="H102" s="66">
        <f t="shared" si="10"/>
        <v>0</v>
      </c>
      <c r="I102" s="39">
        <f>I103</f>
        <v>0</v>
      </c>
      <c r="J102" s="39">
        <f>J103</f>
        <v>0</v>
      </c>
      <c r="K102" s="39">
        <f>K103</f>
        <v>0</v>
      </c>
      <c r="L102" s="66">
        <f t="shared" si="11"/>
        <v>70192500</v>
      </c>
      <c r="M102" s="66">
        <f t="shared" si="12"/>
        <v>70192500</v>
      </c>
      <c r="N102" s="66">
        <f t="shared" si="13"/>
        <v>0</v>
      </c>
      <c r="O102" s="66">
        <f t="shared" si="14"/>
        <v>0</v>
      </c>
    </row>
    <row r="103" spans="1:15" ht="15" x14ac:dyDescent="0.25">
      <c r="A103" s="55">
        <v>41033900</v>
      </c>
      <c r="B103" s="12"/>
      <c r="C103" s="57" t="s">
        <v>55</v>
      </c>
      <c r="D103" s="34">
        <f t="shared" si="16"/>
        <v>70192500</v>
      </c>
      <c r="E103" s="35">
        <v>70192500</v>
      </c>
      <c r="F103" s="34"/>
      <c r="G103" s="34"/>
      <c r="H103" s="31">
        <f t="shared" si="10"/>
        <v>0</v>
      </c>
      <c r="I103" s="43"/>
      <c r="J103" s="43"/>
      <c r="K103" s="43"/>
      <c r="L103" s="31">
        <f t="shared" si="11"/>
        <v>70192500</v>
      </c>
      <c r="M103" s="31">
        <f t="shared" si="12"/>
        <v>70192500</v>
      </c>
      <c r="N103" s="31">
        <f t="shared" si="13"/>
        <v>0</v>
      </c>
      <c r="O103" s="31">
        <f t="shared" si="14"/>
        <v>0</v>
      </c>
    </row>
    <row r="104" spans="1:15" ht="15" x14ac:dyDescent="0.25">
      <c r="A104" s="61">
        <v>41050000</v>
      </c>
      <c r="B104" s="12"/>
      <c r="C104" s="58" t="s">
        <v>76</v>
      </c>
      <c r="D104" s="39">
        <f t="shared" si="16"/>
        <v>5958994</v>
      </c>
      <c r="E104" s="60">
        <f>SUM(E105:E109)</f>
        <v>2958994</v>
      </c>
      <c r="F104" s="60">
        <f>SUM(F105:F110)</f>
        <v>3000000</v>
      </c>
      <c r="G104" s="60">
        <f t="shared" ref="G104:O104" si="17">SUM(G105:G110)</f>
        <v>3000000</v>
      </c>
      <c r="H104" s="60">
        <f t="shared" si="17"/>
        <v>0</v>
      </c>
      <c r="I104" s="60">
        <f t="shared" si="17"/>
        <v>0</v>
      </c>
      <c r="J104" s="60">
        <f t="shared" si="17"/>
        <v>0</v>
      </c>
      <c r="K104" s="60">
        <f t="shared" si="17"/>
        <v>0</v>
      </c>
      <c r="L104" s="60">
        <f t="shared" si="17"/>
        <v>5958994</v>
      </c>
      <c r="M104" s="60">
        <f t="shared" si="17"/>
        <v>2958994</v>
      </c>
      <c r="N104" s="60">
        <f t="shared" si="17"/>
        <v>3000000</v>
      </c>
      <c r="O104" s="60">
        <f t="shared" si="17"/>
        <v>3000000</v>
      </c>
    </row>
    <row r="105" spans="1:15" ht="30" x14ac:dyDescent="0.25">
      <c r="A105" s="62">
        <v>41051000</v>
      </c>
      <c r="B105" s="12"/>
      <c r="C105" s="12" t="s">
        <v>85</v>
      </c>
      <c r="D105" s="70">
        <f t="shared" si="16"/>
        <v>1499036</v>
      </c>
      <c r="E105" s="35">
        <v>1499036</v>
      </c>
      <c r="F105" s="34"/>
      <c r="G105" s="34"/>
      <c r="H105" s="31">
        <f t="shared" si="10"/>
        <v>0</v>
      </c>
      <c r="I105" s="43"/>
      <c r="J105" s="43"/>
      <c r="K105" s="43"/>
      <c r="L105" s="31">
        <f t="shared" si="11"/>
        <v>1499036</v>
      </c>
      <c r="M105" s="31">
        <f t="shared" si="12"/>
        <v>1499036</v>
      </c>
      <c r="N105" s="31">
        <f t="shared" si="13"/>
        <v>0</v>
      </c>
      <c r="O105" s="31">
        <f t="shared" si="14"/>
        <v>0</v>
      </c>
    </row>
    <row r="106" spans="1:15" ht="30" x14ac:dyDescent="0.25">
      <c r="A106" s="62">
        <v>41051200</v>
      </c>
      <c r="B106" s="12"/>
      <c r="C106" s="12" t="s">
        <v>83</v>
      </c>
      <c r="D106" s="70">
        <f t="shared" si="16"/>
        <v>247050</v>
      </c>
      <c r="E106" s="35">
        <v>247050</v>
      </c>
      <c r="F106" s="34"/>
      <c r="G106" s="34"/>
      <c r="H106" s="31">
        <f t="shared" si="10"/>
        <v>0</v>
      </c>
      <c r="I106" s="43"/>
      <c r="J106" s="43"/>
      <c r="K106" s="43"/>
      <c r="L106" s="31">
        <f t="shared" si="11"/>
        <v>247050</v>
      </c>
      <c r="M106" s="31">
        <f t="shared" si="12"/>
        <v>247050</v>
      </c>
      <c r="N106" s="31">
        <f t="shared" si="13"/>
        <v>0</v>
      </c>
      <c r="O106" s="31">
        <f t="shared" si="14"/>
        <v>0</v>
      </c>
    </row>
    <row r="107" spans="1:15" ht="47.25" x14ac:dyDescent="0.25">
      <c r="A107" s="62">
        <v>41051700</v>
      </c>
      <c r="B107" s="12"/>
      <c r="C107" s="72" t="s">
        <v>112</v>
      </c>
      <c r="D107" s="70">
        <f t="shared" si="16"/>
        <v>83239</v>
      </c>
      <c r="E107" s="43">
        <v>83239</v>
      </c>
      <c r="F107" s="34"/>
      <c r="G107" s="34"/>
      <c r="H107" s="31">
        <f t="shared" si="10"/>
        <v>0</v>
      </c>
      <c r="I107" s="43"/>
      <c r="J107" s="43"/>
      <c r="K107" s="43"/>
      <c r="L107" s="31">
        <f t="shared" si="11"/>
        <v>83239</v>
      </c>
      <c r="M107" s="31">
        <f t="shared" si="12"/>
        <v>83239</v>
      </c>
      <c r="N107" s="31"/>
      <c r="O107" s="31"/>
    </row>
    <row r="108" spans="1:15" ht="15" x14ac:dyDescent="0.25">
      <c r="A108" s="62">
        <v>41053900</v>
      </c>
      <c r="B108" s="12"/>
      <c r="C108" s="63" t="s">
        <v>73</v>
      </c>
      <c r="D108" s="70">
        <f t="shared" si="16"/>
        <v>440133</v>
      </c>
      <c r="E108" s="35">
        <v>440133</v>
      </c>
      <c r="F108" s="34"/>
      <c r="G108" s="34"/>
      <c r="H108" s="31">
        <f t="shared" si="10"/>
        <v>0</v>
      </c>
      <c r="I108" s="71"/>
      <c r="J108" s="71"/>
      <c r="K108" s="71"/>
      <c r="L108" s="31">
        <f t="shared" si="11"/>
        <v>440133</v>
      </c>
      <c r="M108" s="31">
        <f t="shared" si="12"/>
        <v>440133</v>
      </c>
      <c r="N108" s="31">
        <f t="shared" si="13"/>
        <v>0</v>
      </c>
      <c r="O108" s="31">
        <f t="shared" si="14"/>
        <v>0</v>
      </c>
    </row>
    <row r="109" spans="1:15" ht="30" x14ac:dyDescent="0.25">
      <c r="A109" s="62">
        <v>41055000</v>
      </c>
      <c r="B109" s="12"/>
      <c r="C109" s="12" t="s">
        <v>110</v>
      </c>
      <c r="D109" s="70">
        <f t="shared" si="16"/>
        <v>689536</v>
      </c>
      <c r="E109" s="35">
        <v>689536</v>
      </c>
      <c r="F109" s="34"/>
      <c r="G109" s="34"/>
      <c r="H109" s="31"/>
      <c r="I109" s="71"/>
      <c r="J109" s="71"/>
      <c r="K109" s="71"/>
      <c r="L109" s="31">
        <f t="shared" si="11"/>
        <v>689536</v>
      </c>
      <c r="M109" s="31">
        <f t="shared" si="12"/>
        <v>689536</v>
      </c>
      <c r="N109" s="31"/>
      <c r="O109" s="31"/>
    </row>
    <row r="110" spans="1:15" ht="63" x14ac:dyDescent="0.25">
      <c r="A110" s="62">
        <v>41052600</v>
      </c>
      <c r="B110" s="12"/>
      <c r="C110" s="73" t="s">
        <v>111</v>
      </c>
      <c r="D110" s="70">
        <f t="shared" si="16"/>
        <v>3000000</v>
      </c>
      <c r="F110" s="71">
        <v>3000000</v>
      </c>
      <c r="G110" s="71">
        <v>3000000</v>
      </c>
      <c r="H110" s="31">
        <f t="shared" si="10"/>
        <v>0</v>
      </c>
      <c r="I110" s="71"/>
      <c r="J110" s="71"/>
      <c r="K110" s="71"/>
      <c r="L110" s="31">
        <f t="shared" si="11"/>
        <v>3000000</v>
      </c>
      <c r="M110" s="31">
        <f t="shared" si="12"/>
        <v>0</v>
      </c>
      <c r="N110" s="31">
        <f t="shared" si="13"/>
        <v>3000000</v>
      </c>
      <c r="O110" s="31">
        <f t="shared" si="14"/>
        <v>3000000</v>
      </c>
    </row>
    <row r="111" spans="1:15" ht="15" x14ac:dyDescent="0.25">
      <c r="A111" s="33"/>
      <c r="B111" s="12"/>
      <c r="C111" s="21" t="s">
        <v>81</v>
      </c>
      <c r="D111" s="30">
        <f>E111+F111</f>
        <v>278053703</v>
      </c>
      <c r="E111" s="30">
        <f>E98+E97</f>
        <v>263572794</v>
      </c>
      <c r="F111" s="30">
        <f>F98+F97</f>
        <v>14480909</v>
      </c>
      <c r="G111" s="30">
        <f>G98+G97</f>
        <v>5426000</v>
      </c>
      <c r="H111" s="64">
        <f t="shared" si="10"/>
        <v>910000</v>
      </c>
      <c r="I111" s="30">
        <f>I98+I97</f>
        <v>0</v>
      </c>
      <c r="J111" s="30">
        <f>J98+J97</f>
        <v>910000</v>
      </c>
      <c r="K111" s="30">
        <f>K98+K97</f>
        <v>0</v>
      </c>
      <c r="L111" s="64">
        <f t="shared" si="11"/>
        <v>278963703</v>
      </c>
      <c r="M111" s="64">
        <f t="shared" si="12"/>
        <v>263572794</v>
      </c>
      <c r="N111" s="64">
        <f>F111+J111</f>
        <v>15390909</v>
      </c>
      <c r="O111" s="64">
        <f t="shared" si="14"/>
        <v>5426000</v>
      </c>
    </row>
    <row r="112" spans="1:15" ht="15" x14ac:dyDescent="0.25">
      <c r="A112" s="14"/>
      <c r="B112" s="14"/>
      <c r="C112" s="14"/>
      <c r="D112" s="14"/>
      <c r="E112" s="14"/>
      <c r="F112" s="14"/>
      <c r="G112" s="16"/>
      <c r="H112" s="22"/>
      <c r="I112" s="23"/>
      <c r="J112" s="24"/>
      <c r="K112" s="24"/>
      <c r="L112" s="24"/>
      <c r="M112" s="24"/>
      <c r="N112" s="24"/>
      <c r="O112" s="24"/>
    </row>
    <row r="113" spans="1:15" ht="15" x14ac:dyDescent="0.25">
      <c r="A113" s="14"/>
      <c r="B113" s="14"/>
      <c r="C113" s="15" t="s">
        <v>97</v>
      </c>
      <c r="D113" s="15" t="s">
        <v>98</v>
      </c>
      <c r="E113" s="15"/>
      <c r="F113" s="15"/>
      <c r="G113" s="15"/>
      <c r="H113" s="25"/>
      <c r="I113" s="26"/>
      <c r="J113" s="24"/>
      <c r="K113" s="24"/>
      <c r="L113" s="24"/>
      <c r="M113" s="24"/>
      <c r="N113" s="24"/>
      <c r="O113" s="24"/>
    </row>
    <row r="114" spans="1:15" x14ac:dyDescent="0.2">
      <c r="A114" s="4"/>
      <c r="B114" s="4"/>
      <c r="C114" s="4"/>
      <c r="D114" s="4"/>
      <c r="E114" s="4"/>
      <c r="F114" s="4"/>
      <c r="G114" s="4"/>
      <c r="H114" s="26"/>
      <c r="I114" s="24"/>
      <c r="J114" s="24"/>
      <c r="K114" s="24"/>
      <c r="L114" s="24"/>
      <c r="M114" s="24"/>
      <c r="N114" s="24"/>
      <c r="O114" s="24"/>
    </row>
    <row r="115" spans="1:15" x14ac:dyDescent="0.2">
      <c r="H115" s="24"/>
      <c r="I115" s="24"/>
      <c r="J115" s="24"/>
      <c r="K115" s="24"/>
      <c r="L115" s="24"/>
      <c r="M115" s="24"/>
      <c r="N115" s="24"/>
      <c r="O115" s="24"/>
    </row>
    <row r="116" spans="1:15" x14ac:dyDescent="0.2">
      <c r="H116" s="24"/>
      <c r="I116" s="24"/>
      <c r="J116" s="24"/>
      <c r="K116" s="24"/>
      <c r="L116" s="24"/>
      <c r="M116" s="24"/>
      <c r="N116" s="24"/>
      <c r="O116" s="24"/>
    </row>
  </sheetData>
  <mergeCells count="29">
    <mergeCell ref="G10:G13"/>
    <mergeCell ref="J10:J13"/>
    <mergeCell ref="N10:N13"/>
    <mergeCell ref="J9:K9"/>
    <mergeCell ref="K10:K13"/>
    <mergeCell ref="J1:N1"/>
    <mergeCell ref="J2:N2"/>
    <mergeCell ref="J3:N3"/>
    <mergeCell ref="J4:N4"/>
    <mergeCell ref="A8:A13"/>
    <mergeCell ref="C8:C13"/>
    <mergeCell ref="D8:G8"/>
    <mergeCell ref="H8:K8"/>
    <mergeCell ref="L8:O8"/>
    <mergeCell ref="H9:H13"/>
    <mergeCell ref="I9:I13"/>
    <mergeCell ref="L9:L13"/>
    <mergeCell ref="M9:M13"/>
    <mergeCell ref="N9:O9"/>
    <mergeCell ref="O10:O13"/>
    <mergeCell ref="D1:G1"/>
    <mergeCell ref="D2:G2"/>
    <mergeCell ref="D3:G3"/>
    <mergeCell ref="D4:G4"/>
    <mergeCell ref="C5:F5"/>
    <mergeCell ref="D9:D13"/>
    <mergeCell ref="E9:E13"/>
    <mergeCell ref="F9:G9"/>
    <mergeCell ref="F10:F13"/>
  </mergeCells>
  <printOptions horizontalCentered="1"/>
  <pageMargins left="0.23622047244094491" right="0.23622047244094491" top="0.74803149606299213" bottom="0.56999999999999995" header="0.31496062992125984" footer="0.31496062992125984"/>
  <pageSetup paperSize="9" scale="5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 трансфертами</vt:lpstr>
      <vt:lpstr>'з трансфертами'!_Hlk57042396</vt:lpstr>
      <vt:lpstr>'з трансфертами'!Область_печати</vt:lpstr>
    </vt:vector>
  </TitlesOfParts>
  <Company>SumyOFU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ярослава базурина</cp:lastModifiedBy>
  <cp:lastPrinted>2021-04-15T11:19:30Z</cp:lastPrinted>
  <dcterms:created xsi:type="dcterms:W3CDTF">2002-02-07T14:58:05Z</dcterms:created>
  <dcterms:modified xsi:type="dcterms:W3CDTF">2021-06-03T10:23:50Z</dcterms:modified>
</cp:coreProperties>
</file>